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36" yWindow="24" windowWidth="14268" windowHeight="11040" tabRatio="957" activeTab="2"/>
  </bookViews>
  <sheets>
    <sheet name="Compétition" sheetId="1" r:id="rId1"/>
    <sheet name="Feuille Explicative" sheetId="2" r:id="rId2"/>
    <sheet name="Calcul palmarès individuel_Fus" sheetId="3" r:id="rId3"/>
    <sheet name="7-10 ans NA Mixte" sheetId="4" r:id="rId4"/>
    <sheet name="6-8 ans N1 Mixte" sheetId="5" r:id="rId5"/>
    <sheet name="9-10 ans N1 Mixte" sheetId="6" r:id="rId6"/>
    <sheet name="7-10 ans N2 Mixte" sheetId="7" r:id="rId7"/>
    <sheet name="11-13 ans N1 Fem" sheetId="8" r:id="rId8"/>
    <sheet name="11-16 ans N1 Masc" sheetId="9" r:id="rId9"/>
    <sheet name="+17 ans N1 Fem" sheetId="10" r:id="rId10"/>
    <sheet name="11-13 ans N2 Fem" sheetId="11" r:id="rId11"/>
    <sheet name="11-16 ans N2 Masc" sheetId="12" r:id="rId12"/>
    <sheet name="+14 ans N2 Mixte" sheetId="13" r:id="rId13"/>
    <sheet name="11-13 ans N3 Mixte" sheetId="14" r:id="rId14"/>
    <sheet name="14-16 ans N3 Mixte" sheetId="15" r:id="rId15"/>
    <sheet name="+17 ans N3 Mixte" sheetId="16" r:id="rId16"/>
    <sheet name="11-16 ans N4 Mixte" sheetId="17" r:id="rId17"/>
    <sheet name="+17 ans N4 Fem" sheetId="18" r:id="rId18"/>
    <sheet name="N5 Mixte" sheetId="19" r:id="rId19"/>
    <sheet name="N6 Mixte" sheetId="20" r:id="rId20"/>
  </sheets>
  <definedNames>
    <definedName name="Excel_BuiltIn_Print_Area" localSheetId="12">#REF!</definedName>
    <definedName name="Excel_BuiltIn_Print_Area" localSheetId="9">'6-8 ans N1 Mixte'!$A$1:$K$31</definedName>
    <definedName name="Excel_BuiltIn_Print_Area" localSheetId="15">'11-16 ans N2 Masc'!$A$1:$K$45</definedName>
    <definedName name="Excel_BuiltIn_Print_Area" localSheetId="17">'11-13 ans N3 Mixte'!$A$1:$J$52</definedName>
    <definedName name="Excel_BuiltIn_Print_Area" localSheetId="7">#REF!</definedName>
    <definedName name="Excel_BuiltIn_Print_Area" localSheetId="10">'+17 ans N1 Fem'!$A$1:$J$50</definedName>
    <definedName name="Excel_BuiltIn_Print_Area" localSheetId="13">'11-13 ans N2 Fem'!$A$1:$J$51</definedName>
    <definedName name="Excel_BuiltIn_Print_Area" localSheetId="8">'11-16 ans N1 Masc'!$A$1:$K$44</definedName>
    <definedName name="Excel_BuiltIn_Print_Area" localSheetId="8">'6-8 ans N1 Mixte'!$A$1:$K$31</definedName>
    <definedName name="Excel_BuiltIn_Print_Area" localSheetId="11">#REF!</definedName>
    <definedName name="Excel_BuiltIn_Print_Area" localSheetId="16">'11-13 ans N3 Mixte'!$A$1:$J$52</definedName>
    <definedName name="Excel_BuiltIn_Print_Area" localSheetId="14">'11-13 ans N2 Fem'!$A$1:$J$51</definedName>
    <definedName name="Excel_BuiltIn_Print_Area" localSheetId="6">#REF!</definedName>
    <definedName name="Excel_BuiltIn_Print_Area" localSheetId="3">#REF!</definedName>
    <definedName name="Excel_BuiltIn_Print_Area" localSheetId="2">#REF!</definedName>
    <definedName name="Excel_BuiltIn_Print_Area" localSheetId="18">'+17 ans N3 Mixte'!$A$1:$J$53</definedName>
    <definedName name="Excel_BuiltIn_Print_Area" localSheetId="19">'+17 ans N3 Mixte'!$A$1:$J$53</definedName>
    <definedName name="_xlnm.Print_Area" localSheetId="12">'+14 ans N2 Mixte'!$A$1:$K$35</definedName>
    <definedName name="_xlnm.Print_Area" localSheetId="9">'+17 ans N1 Fem'!$A$1:$K$17</definedName>
    <definedName name="_xlnm.Print_Area" localSheetId="15">'+17 ans N3 Mixte'!$A$1:$K$23</definedName>
    <definedName name="_xlnm.Print_Area" localSheetId="17">'+17 ans N4 Fem'!$A$1:$J$32</definedName>
    <definedName name="_xlnm.Print_Area" localSheetId="7">'11-13 ans N1 Fem'!$A$1:$J$32</definedName>
    <definedName name="_xlnm.Print_Area" localSheetId="10">'11-13 ans N2 Fem'!$A$1:$J$48</definedName>
    <definedName name="_xlnm.Print_Area" localSheetId="13">'11-13 ans N3 Mixte'!$A$1:$J$32</definedName>
    <definedName name="_xlnm.Print_Area" localSheetId="8">'11-16 ans N1 Masc'!$A$1:$K$32</definedName>
    <definedName name="_xlnm.Print_Area" localSheetId="11">'11-16 ans N2 Masc'!$A$1:$K$20</definedName>
    <definedName name="_xlnm.Print_Area" localSheetId="16">'11-16 ans N4 Mixte'!$A$1:$J$26</definedName>
    <definedName name="_xlnm.Print_Area" localSheetId="14">'14-16 ans N3 Mixte'!$A$1:$J$29</definedName>
    <definedName name="_xlnm.Print_Area" localSheetId="4">'6-8 ans N1 Mixte'!$A$1:$J$26</definedName>
    <definedName name="_xlnm.Print_Area" localSheetId="6">'7-10 ans N2 Mixte'!$A$1:$J$26</definedName>
    <definedName name="_xlnm.Print_Area" localSheetId="3">'7-10 ans NA Mixte'!$A$1:$J$32</definedName>
    <definedName name="_xlnm.Print_Area" localSheetId="5">'9-10 ans N1 Mixte'!$A$1:$J$26</definedName>
    <definedName name="_xlnm.Print_Area" localSheetId="2">'Calcul palmarès individuel_Fus'!$A$1:$E$194</definedName>
    <definedName name="_xlnm.Print_Area" localSheetId="18">'N5 Mixte'!$A$1:$J$29</definedName>
    <definedName name="_xlnm.Print_Area" localSheetId="19">'N6 Mixte'!$A$1:$J$23</definedName>
  </definedNames>
  <calcPr calcMode="manual" fullCalcOnLoad="1"/>
</workbook>
</file>

<file path=xl/sharedStrings.xml><?xml version="1.0" encoding="utf-8"?>
<sst xmlns="http://schemas.openxmlformats.org/spreadsheetml/2006/main" count="775" uniqueCount="252">
  <si>
    <t>COMPETITION DE TRAMPOLINE</t>
  </si>
  <si>
    <t>DATE :</t>
  </si>
  <si>
    <t>LIEU :</t>
  </si>
  <si>
    <t>TYPE :</t>
  </si>
  <si>
    <t>SAISON :</t>
  </si>
  <si>
    <t>Comment se servir du logiciel de palmarès :</t>
  </si>
  <si>
    <t>Sur la feuille Compétition :</t>
  </si>
  <si>
    <t>1 _</t>
  </si>
  <si>
    <t>Insrire la date de compétition.</t>
  </si>
  <si>
    <t>Exemple : 22/04/2007</t>
  </si>
  <si>
    <t>2 _</t>
  </si>
  <si>
    <t>Inscrire le lieu de la compétition.</t>
  </si>
  <si>
    <t>Exemple : TULLINS</t>
  </si>
  <si>
    <t>3 _</t>
  </si>
  <si>
    <t>Inscrire le type de compétition.</t>
  </si>
  <si>
    <t>Exemple : Compétition Régionale Trampoline</t>
  </si>
  <si>
    <t xml:space="preserve">4 _ </t>
  </si>
  <si>
    <t>Inscrire la saison de compétition.</t>
  </si>
  <si>
    <t>Exemple: 2066/2007</t>
  </si>
  <si>
    <t>Sur la feuille Saisie des participants :</t>
  </si>
  <si>
    <t>Etablir le listing par ordre alphabétique des clubs, puis des noms.</t>
  </si>
  <si>
    <t>Dans la colonne A inscrire le numéro du trampoliniste.</t>
  </si>
  <si>
    <t xml:space="preserve"> Dans la colonne B inscrire le nom de famille du trampoliniste en majuscules.</t>
  </si>
  <si>
    <t>Dans la colonne C inscrire le prénom du trampoliniste en majuscules.</t>
  </si>
  <si>
    <t>4 _</t>
  </si>
  <si>
    <t>Dans la colonne D inscrire le club du trampoliniste en majuscules.</t>
  </si>
  <si>
    <t>5 _</t>
  </si>
  <si>
    <t>Dans la colonne E inscrire le genre du trampoliniste en majuscules.</t>
  </si>
  <si>
    <t>6 _</t>
  </si>
  <si>
    <t>Dans la colonne F inscrire l'année de naissance du trampoliniste.</t>
  </si>
  <si>
    <t>7 _</t>
  </si>
  <si>
    <t xml:space="preserve">Dans la colonne G ne rien inscrire cela se fait automatiquement et vous donne la </t>
  </si>
  <si>
    <t>catégorie d'âge.</t>
  </si>
  <si>
    <t>8 _</t>
  </si>
  <si>
    <t>Dans la colonne H inscrire le numéro de licence du trampoliniste.</t>
  </si>
  <si>
    <t>9 _</t>
  </si>
  <si>
    <t>Dans la colonne I inscrire le niveau du trampoliniste.</t>
  </si>
  <si>
    <t>10 _</t>
  </si>
  <si>
    <t xml:space="preserve">Dans la colonne J inscrire le numéro d'équipe du trampoliniste si il y a lieu, sinon </t>
  </si>
  <si>
    <t>mettre un " \ ".</t>
  </si>
  <si>
    <t>11 _</t>
  </si>
  <si>
    <t>Dans la colonne K inscire un "F" si le trampoliniste est Forfait.</t>
  </si>
  <si>
    <t xml:space="preserve">Comment rentrer les notes dans les chaques </t>
  </si>
  <si>
    <t>catégories d'âges :</t>
  </si>
  <si>
    <t>Il faut remplir uniquement les cases en :</t>
  </si>
  <si>
    <t>Pour rentrer les notes il faut inscrire un point " ." et non une virgule ", ". Exemple : 1.4</t>
  </si>
  <si>
    <t>La colonne A se compléte automatiquement.</t>
  </si>
  <si>
    <t>Elle indiquera le rang de chaque trampoliniste.</t>
  </si>
  <si>
    <t>La colonne C indique le passage du trampoliniste : 1er ou 2ème.</t>
  </si>
  <si>
    <t xml:space="preserve">Dans la collonne D, E, F il faut indiquer les notes d'exécution du trampoliniste lors du </t>
  </si>
  <si>
    <t xml:space="preserve">premier passage puis sur la ligne en dessous les notes d'exécution du deuxième </t>
  </si>
  <si>
    <t>passage.</t>
  </si>
  <si>
    <t>La colonne G indique automatiquement le totla de la note d'exécution.</t>
  </si>
  <si>
    <t xml:space="preserve">Dans la colonne H il faut indiquer la note de difficulté du premier passage et sur la ligne </t>
  </si>
  <si>
    <t>en dessous la note de difficulté du deuxième passage.</t>
  </si>
  <si>
    <t xml:space="preserve">6 _ </t>
  </si>
  <si>
    <t xml:space="preserve">Dans la colonne I il faut indiquer la pénalité du premier passage et sur la ligne en </t>
  </si>
  <si>
    <t>dessous pénalité du deuxième passage si il y a lieu.</t>
  </si>
  <si>
    <t xml:space="preserve">La colonne J indique automatiquement le total de point du premier passage, sur la ligne </t>
  </si>
  <si>
    <t xml:space="preserve">en dessous le total de point du deuxième passage et sur la ligne encore en dessous le </t>
  </si>
  <si>
    <t>total de point des deux passages.</t>
  </si>
  <si>
    <t xml:space="preserve">Lorsque une personne est forfait il faut indiquer des "F" dans les colonnes D, E, F, H. </t>
  </si>
  <si>
    <t>Ainsi qu'inscrire "FORFAIT" dans la colonne I à gauche du total des 2 passages.</t>
  </si>
  <si>
    <t>Toutes les catégories d'âge et de niveau se remplissent de la même façon.</t>
  </si>
  <si>
    <t xml:space="preserve">Comment compléter la feuille Calcul palmarès </t>
  </si>
  <si>
    <t>individuel :</t>
  </si>
  <si>
    <t>La colonne E indique automatiquement le total des deux passages du trampoliniste.</t>
  </si>
  <si>
    <t>Il faut inscrire dans la colonne A qui est premier, deuxième, troisième…, par rapport aux</t>
  </si>
  <si>
    <t>chiffres de la colonne E. Sauf si cela se fait automatiquement.</t>
  </si>
  <si>
    <t>La colonne H indique si la personne est forfait ou non et son total dans la colonne E doit</t>
  </si>
  <si>
    <t>être égal à 0.</t>
  </si>
  <si>
    <t xml:space="preserve">Une fois le palmarès établit, chaque feuille de catégorie d'âge est donc totalement remplit, </t>
  </si>
  <si>
    <t xml:space="preserve">il faut maintenant les imprimer et les faire signer par le juge arbitre qui s'occupait de la </t>
  </si>
  <si>
    <t>catégorie d'âge désignée.</t>
  </si>
  <si>
    <t>Comment compléter les feuilles Calcul palmarès</t>
  </si>
  <si>
    <t>équipes NNA et NA :</t>
  </si>
  <si>
    <t>La colonne E indique automatiquement le total de point de l'équipe.</t>
  </si>
  <si>
    <t>chiffres de la colonne E.</t>
  </si>
  <si>
    <t>La colonne H indique si l'équipe est forfait ou non et son total dans la colonne E doit</t>
  </si>
  <si>
    <t xml:space="preserve">Une fois le palmarès établit, chaque feuille Equipe non nationale et nationale est donc </t>
  </si>
  <si>
    <t xml:space="preserve">totalement remplit, il faut maintenant les imprimer et les faire signer par le responsable du </t>
  </si>
  <si>
    <t>plateau.</t>
  </si>
  <si>
    <t>PALMARES</t>
  </si>
  <si>
    <t>RANG</t>
  </si>
  <si>
    <t>TOTAL</t>
  </si>
  <si>
    <t>F</t>
  </si>
  <si>
    <t>,</t>
  </si>
  <si>
    <t>7/8 ans Niveaux A Mixte</t>
  </si>
  <si>
    <t>PALMARES QUALIFICATION</t>
  </si>
  <si>
    <t>Rappel : Diff comprise entre 0 et 10 pts, 0.2 de Bonif pour et par salto réussit.</t>
  </si>
  <si>
    <t>Nom Prénom</t>
  </si>
  <si>
    <t>Pas.</t>
  </si>
  <si>
    <t>Execution</t>
  </si>
  <si>
    <t>Total</t>
  </si>
  <si>
    <t>Diff</t>
  </si>
  <si>
    <t>Pen</t>
  </si>
  <si>
    <t>Club</t>
  </si>
  <si>
    <t>J1</t>
  </si>
  <si>
    <t>J2</t>
  </si>
  <si>
    <t>J3</t>
  </si>
  <si>
    <t>Exe</t>
  </si>
  <si>
    <t>SG ALLEX</t>
  </si>
  <si>
    <t>LA VAILLANTE TULLINOISE</t>
  </si>
  <si>
    <t>JULIEN Luna</t>
  </si>
  <si>
    <t>Rappel : Enchaînement entre 0.0 et 1.0 pts de Diff.</t>
  </si>
  <si>
    <t>MOTIKIAN Léane</t>
  </si>
  <si>
    <t>PL OULLINS</t>
  </si>
  <si>
    <t>GASHI Fiona</t>
  </si>
  <si>
    <t>BELHOUT Jalis</t>
  </si>
  <si>
    <t>AL BRON</t>
  </si>
  <si>
    <t>CAILLET Solène</t>
  </si>
  <si>
    <t>FERRANDEZ Axelle</t>
  </si>
  <si>
    <t>PECHON Emma</t>
  </si>
  <si>
    <t>TOTAL DE PARTICIPANTS :</t>
  </si>
  <si>
    <t>PAGE :</t>
  </si>
  <si>
    <t>1 sur 1</t>
  </si>
  <si>
    <t>AL GERLAND MOUCHE</t>
  </si>
  <si>
    <t>Signature du Juge Arbitre :</t>
  </si>
  <si>
    <t>PAGE</t>
  </si>
  <si>
    <t>Rappel : Enchaînement entre 1.1 et 2.0 pts de Diff</t>
  </si>
  <si>
    <t>CHAZALET Chloé</t>
  </si>
  <si>
    <t>MOTIKIAN Eva</t>
  </si>
  <si>
    <t>GEBELIN Alex</t>
  </si>
  <si>
    <t>DEBOUSSE Lilou</t>
  </si>
  <si>
    <t>LAURENT Olivia</t>
  </si>
  <si>
    <t>MIGUET Lucile</t>
  </si>
  <si>
    <t>RIVOLLET Margaux</t>
  </si>
  <si>
    <t>TAVEL Gwendoline</t>
  </si>
  <si>
    <t>BREARD Camille</t>
  </si>
  <si>
    <t>DESCOS Anthony</t>
  </si>
  <si>
    <t>GUNTHER Isis</t>
  </si>
  <si>
    <t>Rappel : Enchaînement entre 2.1 et 3.0 de Diff.</t>
  </si>
  <si>
    <t>CHAPUIS Maé</t>
  </si>
  <si>
    <t>ROSCOUET Flavien</t>
  </si>
  <si>
    <t>VEY Axel</t>
  </si>
  <si>
    <t>HERMANN Julie</t>
  </si>
  <si>
    <t>VEYRON Lilian</t>
  </si>
  <si>
    <t>MUNOZ Marie</t>
  </si>
  <si>
    <t>RODRIGUEZ Eléna</t>
  </si>
  <si>
    <t>SOTTET Eléonore</t>
  </si>
  <si>
    <t>Rappel : Enchaînement entre 3.1 et 4.7 de Diff</t>
  </si>
  <si>
    <t>RABIN Thomas</t>
  </si>
  <si>
    <t>BAILLET Laurine</t>
  </si>
  <si>
    <t>VEYRON Margaux</t>
  </si>
  <si>
    <t>Rappel : Enchaînement entre 4.8 et 5.9 de Diff</t>
  </si>
  <si>
    <t>PICHON Thibaut</t>
  </si>
  <si>
    <t>ARNAUD Sylvain</t>
  </si>
  <si>
    <t>VINCENT Frédéric</t>
  </si>
  <si>
    <t>CM</t>
  </si>
  <si>
    <t>BROCARD Manon</t>
  </si>
  <si>
    <t>BENA BERTHIAUD Eliot</t>
  </si>
  <si>
    <t>PELTIER Clara</t>
  </si>
  <si>
    <t>ASST - LUZINAY</t>
  </si>
  <si>
    <t>SANCHEZ Malo</t>
  </si>
  <si>
    <t xml:space="preserve">9-10 ans Niveaux 1 Mixte </t>
  </si>
  <si>
    <t>BAER Laura</t>
  </si>
  <si>
    <t>BAILLET Maéline</t>
  </si>
  <si>
    <t>KALUZNY Léa</t>
  </si>
  <si>
    <t>6-8 ans Niveaux 1 Mixte</t>
  </si>
  <si>
    <t>FLAMENT BOUSSEN Leila</t>
  </si>
  <si>
    <t>11-13 ans N2 Féminin</t>
  </si>
  <si>
    <t>LUY Cécile</t>
  </si>
  <si>
    <t>PASCUITO Léa</t>
  </si>
  <si>
    <t>YAYO Antony</t>
  </si>
  <si>
    <t>ARNAUD Romane</t>
  </si>
  <si>
    <t>14-16 ans N3 Mixte</t>
  </si>
  <si>
    <t>LAURET Estelle</t>
  </si>
  <si>
    <t>+17 ans N3 Mixte</t>
  </si>
  <si>
    <t>+17 ans N4 Féminin</t>
  </si>
  <si>
    <t>DEBOUSSE Salomé</t>
  </si>
  <si>
    <t>N5 Mixtes</t>
  </si>
  <si>
    <t>SCHWERTZ Anaïs</t>
  </si>
  <si>
    <t>N6 Mixte</t>
  </si>
  <si>
    <t>SCHWERTZ Amandine</t>
  </si>
  <si>
    <t>LECUYER David</t>
  </si>
  <si>
    <t>11-16 ans N4 Masculins</t>
  </si>
  <si>
    <t>LOISON MOUCHTAIN René-Rayan</t>
  </si>
  <si>
    <t>ROLLAND Ryan</t>
  </si>
  <si>
    <t>HOFFNER Jules</t>
  </si>
  <si>
    <t>DESGRANGES MONTAGNE Evan</t>
  </si>
  <si>
    <t>ARGENTIN Célian</t>
  </si>
  <si>
    <t>DE MIRANDA Carla</t>
  </si>
  <si>
    <t>GASHI Erisa</t>
  </si>
  <si>
    <t>SOICHEZ Coline</t>
  </si>
  <si>
    <t>DUMESNIL-LOCCI Liam</t>
  </si>
  <si>
    <t>HERMANN Thomas</t>
  </si>
  <si>
    <t>MONTEYREMARD Noah</t>
  </si>
  <si>
    <t>REDOND Mathis</t>
  </si>
  <si>
    <t>ROVIRA Quentin</t>
  </si>
  <si>
    <t>BENYAMINA Hanna</t>
  </si>
  <si>
    <t>MUSITELLI Swan</t>
  </si>
  <si>
    <t>FOURRIER Jehanne</t>
  </si>
  <si>
    <t>JACQUIN Leila</t>
  </si>
  <si>
    <t>CAMPOS Vérane</t>
  </si>
  <si>
    <t>CHAZOT Mélicendre</t>
  </si>
  <si>
    <t>ARCHINAR Camilla</t>
  </si>
  <si>
    <t>11-13 ans Niveaux 1 Féminin</t>
  </si>
  <si>
    <t>2016/2017</t>
  </si>
  <si>
    <t>7-10 ans N2 Mixte</t>
  </si>
  <si>
    <t>+17 ans N1 Féminines</t>
  </si>
  <si>
    <t>EHMIG Muriel</t>
  </si>
  <si>
    <t>CAVAILHE Maurine</t>
  </si>
  <si>
    <t>11-16 ans N1 Masculins</t>
  </si>
  <si>
    <t>MANSON Léo</t>
  </si>
  <si>
    <t>BRUNE Titouan</t>
  </si>
  <si>
    <t>LUMBRERAS-BOISNARD Tom</t>
  </si>
  <si>
    <t>PETIT Guillaume</t>
  </si>
  <si>
    <t>CHASTEL Mathis</t>
  </si>
  <si>
    <t>CAMPOS Mathis</t>
  </si>
  <si>
    <t>MIGNOT Jean</t>
  </si>
  <si>
    <t>AVELLANEDA Chloé</t>
  </si>
  <si>
    <t>JAILLOT Maélis</t>
  </si>
  <si>
    <t>MARCUZZI Noëlla</t>
  </si>
  <si>
    <t>AGUTTES Ludivine</t>
  </si>
  <si>
    <t>TCD GRENOBLE</t>
  </si>
  <si>
    <t>GIRY Théo</t>
  </si>
  <si>
    <t>VEYRET Roméo</t>
  </si>
  <si>
    <t>+14 ans N2 Mixte</t>
  </si>
  <si>
    <t>GRANGONNET Fanny</t>
  </si>
  <si>
    <t>FALQUE Marine</t>
  </si>
  <si>
    <t>REALE Laetitia</t>
  </si>
  <si>
    <t>COY César Eliséo</t>
  </si>
  <si>
    <t>11-13 ans N3 Mixte</t>
  </si>
  <si>
    <t>AGUILLON Camille</t>
  </si>
  <si>
    <t>LIABOEUF Tristan</t>
  </si>
  <si>
    <t>GAMMOUDI Sarah</t>
  </si>
  <si>
    <t>BRUGIERE Ilona</t>
  </si>
  <si>
    <t>BROSSAT Pauline</t>
  </si>
  <si>
    <t>SOICHEZ Aline</t>
  </si>
  <si>
    <t>SCIBETTA Laurie</t>
  </si>
  <si>
    <t>VAN HAUWAERT Pauline</t>
  </si>
  <si>
    <t>CHARPIN Jérémy</t>
  </si>
  <si>
    <t xml:space="preserve">RAHARD CROISE Valentin </t>
  </si>
  <si>
    <t>HALBARDIER Jade</t>
  </si>
  <si>
    <t>11/13 ans</t>
  </si>
  <si>
    <t>14/16 ans</t>
  </si>
  <si>
    <t>11-13 ans N2 Masculins</t>
  </si>
  <si>
    <t>+17 ans M</t>
  </si>
  <si>
    <t>14/16 ans F</t>
  </si>
  <si>
    <t>11/13 ans M</t>
  </si>
  <si>
    <t>11/13 ans F</t>
  </si>
  <si>
    <t>14/16 ans M</t>
  </si>
  <si>
    <t>+17 ans F</t>
  </si>
  <si>
    <t>+ 17 ans M</t>
  </si>
  <si>
    <t>LYON-ALGM</t>
  </si>
  <si>
    <t>Compétition Régionale Trampoline Individuel</t>
  </si>
  <si>
    <t>f</t>
  </si>
  <si>
    <t>Q</t>
  </si>
  <si>
    <t>+17  ans M</t>
  </si>
  <si>
    <t>EXE 49,3</t>
  </si>
  <si>
    <t>EXE 48,7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</si>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</sst>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2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20"/>
      <name val="Arial"/>
      <family val="2"/>
    </font>
    <font>
      <b/>
      <u val="single"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1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15" fontId="4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15" fontId="8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1" fillId="35" borderId="10" xfId="0" applyFont="1" applyFill="1" applyBorder="1" applyAlignment="1" applyProtection="1">
      <alignment horizontal="center"/>
      <protection locked="0"/>
    </xf>
    <xf numFmtId="0" fontId="9" fillId="34" borderId="10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5" fillId="33" borderId="0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>
      <alignment/>
    </xf>
    <xf numFmtId="0" fontId="9" fillId="34" borderId="16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1" fillId="33" borderId="12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1" fillId="33" borderId="19" xfId="0" applyFont="1" applyFill="1" applyBorder="1" applyAlignment="1" applyProtection="1">
      <alignment horizontal="center"/>
      <protection/>
    </xf>
    <xf numFmtId="0" fontId="0" fillId="33" borderId="20" xfId="0" applyFill="1" applyBorder="1" applyAlignment="1">
      <alignment horizontal="center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4" borderId="24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9" fillId="33" borderId="2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1" fillId="33" borderId="25" xfId="0" applyFont="1" applyFill="1" applyBorder="1" applyAlignment="1">
      <alignment/>
    </xf>
    <xf numFmtId="0" fontId="11" fillId="0" borderId="19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9" fillId="33" borderId="22" xfId="0" applyFont="1" applyFill="1" applyBorder="1" applyAlignment="1">
      <alignment/>
    </xf>
    <xf numFmtId="0" fontId="0" fillId="33" borderId="16" xfId="0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33" borderId="16" xfId="0" applyFill="1" applyBorder="1" applyAlignment="1">
      <alignment horizontal="right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1" fillId="33" borderId="16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20" fontId="0" fillId="33" borderId="0" xfId="0" applyNumberFormat="1" applyFont="1" applyFill="1" applyAlignment="1">
      <alignment/>
    </xf>
    <xf numFmtId="0" fontId="0" fillId="36" borderId="20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33" borderId="0" xfId="0" applyFill="1" applyAlignment="1" quotePrefix="1">
      <alignment/>
    </xf>
    <xf numFmtId="0" fontId="8" fillId="33" borderId="0" xfId="0" applyFont="1" applyFill="1" applyAlignment="1" quotePrefix="1">
      <alignment/>
    </xf>
    <xf numFmtId="0" fontId="48" fillId="33" borderId="0" xfId="0" applyFont="1" applyFill="1" applyAlignment="1">
      <alignment/>
    </xf>
    <xf numFmtId="0" fontId="5" fillId="33" borderId="28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9" fillId="33" borderId="32" xfId="0" applyFont="1" applyFill="1" applyBorder="1" applyAlignment="1">
      <alignment/>
    </xf>
    <xf numFmtId="0" fontId="0" fillId="33" borderId="30" xfId="0" applyFill="1" applyBorder="1" applyAlignment="1">
      <alignment/>
    </xf>
    <xf numFmtId="0" fontId="5" fillId="33" borderId="33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0" fillId="33" borderId="34" xfId="0" applyFill="1" applyBorder="1" applyAlignment="1">
      <alignment/>
    </xf>
    <xf numFmtId="0" fontId="9" fillId="34" borderId="35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34" borderId="37" xfId="0" applyFont="1" applyFill="1" applyBorder="1" applyAlignment="1">
      <alignment horizontal="center"/>
    </xf>
    <xf numFmtId="0" fontId="11" fillId="37" borderId="19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30" xfId="0" applyFont="1" applyFill="1" applyBorder="1" applyAlignment="1">
      <alignment/>
    </xf>
    <xf numFmtId="0" fontId="8" fillId="0" borderId="0" xfId="0" applyFont="1" applyFill="1" applyAlignment="1">
      <alignment/>
    </xf>
    <xf numFmtId="15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38" borderId="38" xfId="0" applyFont="1" applyFill="1" applyBorder="1" applyAlignment="1">
      <alignment horizontal="center"/>
    </xf>
    <xf numFmtId="0" fontId="10" fillId="38" borderId="18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2" fillId="38" borderId="39" xfId="0" applyFont="1" applyFill="1" applyBorder="1" applyAlignment="1">
      <alignment horizontal="center"/>
    </xf>
    <xf numFmtId="0" fontId="12" fillId="38" borderId="40" xfId="0" applyFont="1" applyFill="1" applyBorder="1" applyAlignment="1">
      <alignment horizontal="center"/>
    </xf>
    <xf numFmtId="15" fontId="8" fillId="33" borderId="0" xfId="0" applyNumberFormat="1" applyFont="1" applyFill="1" applyBorder="1" applyAlignment="1">
      <alignment horizontal="left"/>
    </xf>
    <xf numFmtId="0" fontId="0" fillId="33" borderId="0" xfId="0" applyFont="1" applyFill="1" applyAlignment="1" quotePrefix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Lien hypertexte 2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 1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19050</xdr:rowOff>
    </xdr:from>
    <xdr:to>
      <xdr:col>6</xdr:col>
      <xdr:colOff>0</xdr:colOff>
      <xdr:row>12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690" r="14878" b="25856"/>
        <a:stretch>
          <a:fillRect/>
        </a:stretch>
      </xdr:blipFill>
      <xdr:spPr>
        <a:xfrm>
          <a:off x="895350" y="504825"/>
          <a:ext cx="4314825" cy="1600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21</xdr:row>
      <xdr:rowOff>95250</xdr:rowOff>
    </xdr:from>
    <xdr:to>
      <xdr:col>2</xdr:col>
      <xdr:colOff>771525</xdr:colOff>
      <xdr:row>31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3924300"/>
          <a:ext cx="1514475" cy="1866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657225</xdr:colOff>
      <xdr:row>22</xdr:row>
      <xdr:rowOff>161925</xdr:rowOff>
    </xdr:from>
    <xdr:to>
      <xdr:col>5</xdr:col>
      <xdr:colOff>133350</xdr:colOff>
      <xdr:row>28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4257675"/>
          <a:ext cx="142875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2190750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690" r="14878" b="25856"/>
        <a:stretch>
          <a:fillRect/>
        </a:stretch>
      </xdr:blipFill>
      <xdr:spPr>
        <a:xfrm>
          <a:off x="19050" y="19050"/>
          <a:ext cx="25812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</xdr:col>
      <xdr:colOff>2200275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690" r="14878" b="25856"/>
        <a:stretch>
          <a:fillRect/>
        </a:stretch>
      </xdr:blipFill>
      <xdr:spPr>
        <a:xfrm>
          <a:off x="38100" y="0"/>
          <a:ext cx="257175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</xdr:col>
      <xdr:colOff>2200275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690" r="14878" b="25856"/>
        <a:stretch>
          <a:fillRect/>
        </a:stretch>
      </xdr:blipFill>
      <xdr:spPr>
        <a:xfrm>
          <a:off x="38100" y="0"/>
          <a:ext cx="257175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1800225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690" r="14878" b="25856"/>
        <a:stretch>
          <a:fillRect/>
        </a:stretch>
      </xdr:blipFill>
      <xdr:spPr>
        <a:xfrm>
          <a:off x="0" y="0"/>
          <a:ext cx="219075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1800225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690" r="14878" b="25856"/>
        <a:stretch>
          <a:fillRect/>
        </a:stretch>
      </xdr:blipFill>
      <xdr:spPr>
        <a:xfrm>
          <a:off x="0" y="0"/>
          <a:ext cx="219075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1914525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690" r="14878" b="25856"/>
        <a:stretch>
          <a:fillRect/>
        </a:stretch>
      </xdr:blipFill>
      <xdr:spPr>
        <a:xfrm>
          <a:off x="0" y="0"/>
          <a:ext cx="230505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2124075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690" r="14878" b="25856"/>
        <a:stretch>
          <a:fillRect/>
        </a:stretch>
      </xdr:blipFill>
      <xdr:spPr>
        <a:xfrm>
          <a:off x="9525" y="9525"/>
          <a:ext cx="251460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2124075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690" r="14878" b="25856"/>
        <a:stretch>
          <a:fillRect/>
        </a:stretch>
      </xdr:blipFill>
      <xdr:spPr>
        <a:xfrm>
          <a:off x="9525" y="9525"/>
          <a:ext cx="251460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2047875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690" r="14878" b="25856"/>
        <a:stretch>
          <a:fillRect/>
        </a:stretch>
      </xdr:blipFill>
      <xdr:spPr>
        <a:xfrm>
          <a:off x="9525" y="0"/>
          <a:ext cx="24479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2047875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690" r="14878" b="25856"/>
        <a:stretch>
          <a:fillRect/>
        </a:stretch>
      </xdr:blipFill>
      <xdr:spPr>
        <a:xfrm>
          <a:off x="9525" y="0"/>
          <a:ext cx="24479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161925</xdr:rowOff>
    </xdr:from>
    <xdr:to>
      <xdr:col>1</xdr:col>
      <xdr:colOff>1952625</xdr:colOff>
      <xdr:row>2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61925"/>
          <a:ext cx="19526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95250</xdr:rowOff>
    </xdr:from>
    <xdr:to>
      <xdr:col>1</xdr:col>
      <xdr:colOff>1676400</xdr:colOff>
      <xdr:row>2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0"/>
          <a:ext cx="19431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</xdr:col>
      <xdr:colOff>2209800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690" r="14878" b="25856"/>
        <a:stretch>
          <a:fillRect/>
        </a:stretch>
      </xdr:blipFill>
      <xdr:spPr>
        <a:xfrm>
          <a:off x="38100" y="0"/>
          <a:ext cx="25717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</xdr:col>
      <xdr:colOff>2209800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690" r="14878" b="25856"/>
        <a:stretch>
          <a:fillRect/>
        </a:stretch>
      </xdr:blipFill>
      <xdr:spPr>
        <a:xfrm>
          <a:off x="38100" y="0"/>
          <a:ext cx="25717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2200275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690" r="14878" b="25856"/>
        <a:stretch>
          <a:fillRect/>
        </a:stretch>
      </xdr:blipFill>
      <xdr:spPr>
        <a:xfrm>
          <a:off x="28575" y="0"/>
          <a:ext cx="25812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95250</xdr:rowOff>
    </xdr:from>
    <xdr:to>
      <xdr:col>1</xdr:col>
      <xdr:colOff>1676400</xdr:colOff>
      <xdr:row>2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0"/>
          <a:ext cx="19431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47625</xdr:rowOff>
    </xdr:from>
    <xdr:to>
      <xdr:col>2</xdr:col>
      <xdr:colOff>28575</xdr:colOff>
      <xdr:row>6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2690" r="14878" b="25856"/>
        <a:stretch>
          <a:fillRect/>
        </a:stretch>
      </xdr:blipFill>
      <xdr:spPr>
        <a:xfrm>
          <a:off x="57150" y="266700"/>
          <a:ext cx="257175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76200</xdr:rowOff>
    </xdr:from>
    <xdr:to>
      <xdr:col>1</xdr:col>
      <xdr:colOff>2181225</xdr:colOff>
      <xdr:row>6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2690" r="14878" b="25856"/>
        <a:stretch>
          <a:fillRect/>
        </a:stretch>
      </xdr:blipFill>
      <xdr:spPr>
        <a:xfrm>
          <a:off x="133350" y="295275"/>
          <a:ext cx="245745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5:D23"/>
  <sheetViews>
    <sheetView view="pageBreakPreview" zoomScaleSheetLayoutView="100" zoomScalePageLayoutView="0" workbookViewId="0" topLeftCell="A12">
      <selection activeCell="D22" sqref="D22"/>
    </sheetView>
  </sheetViews>
  <sheetFormatPr defaultColWidth="11.421875" defaultRowHeight="12.75"/>
  <cols>
    <col min="1" max="1" width="13.421875" style="1" customWidth="1"/>
    <col min="2" max="2" width="11.421875" style="1" customWidth="1"/>
    <col min="3" max="3" width="12.57421875" style="1" customWidth="1"/>
    <col min="4" max="4" width="17.8515625" style="1" customWidth="1"/>
    <col min="5" max="16384" width="11.421875" style="1" customWidth="1"/>
  </cols>
  <sheetData>
    <row r="15" ht="30">
      <c r="D15" s="2" t="s">
        <v>0</v>
      </c>
    </row>
    <row r="20" spans="3:4" ht="21">
      <c r="C20" s="3" t="s">
        <v>1</v>
      </c>
      <c r="D20" s="4">
        <v>42806</v>
      </c>
    </row>
    <row r="21" spans="3:4" ht="21">
      <c r="C21" s="3" t="s">
        <v>2</v>
      </c>
      <c r="D21" s="3" t="s">
        <v>244</v>
      </c>
    </row>
    <row r="22" spans="3:4" ht="21">
      <c r="C22" s="3" t="s">
        <v>3</v>
      </c>
      <c r="D22" s="3" t="s">
        <v>245</v>
      </c>
    </row>
    <row r="23" spans="3:4" ht="21">
      <c r="C23" s="3" t="s">
        <v>4</v>
      </c>
      <c r="D23" s="3" t="s">
        <v>197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N47"/>
  <sheetViews>
    <sheetView view="pageBreakPreview" zoomScaleSheetLayoutView="100" workbookViewId="0" topLeftCell="A1">
      <selection activeCell="E54" sqref="E54"/>
    </sheetView>
  </sheetViews>
  <sheetFormatPr defaultColWidth="11.421875" defaultRowHeight="12.75"/>
  <cols>
    <col min="1" max="1" width="6.140625" style="1" customWidth="1"/>
    <col min="2" max="2" width="32.8515625" style="1" customWidth="1"/>
    <col min="3" max="3" width="5.00390625" style="1" customWidth="1"/>
    <col min="4" max="4" width="7.140625" style="1" customWidth="1"/>
    <col min="5" max="5" width="7.8515625" style="1" customWidth="1"/>
    <col min="6" max="6" width="7.421875" style="1" customWidth="1"/>
    <col min="7" max="7" width="7.8515625" style="1" customWidth="1"/>
    <col min="8" max="9" width="7.140625" style="1" customWidth="1"/>
    <col min="10" max="10" width="8.421875" style="1" customWidth="1"/>
    <col min="11" max="11" width="2.28125" style="1" customWidth="1"/>
    <col min="12" max="12" width="19.8515625" style="1" customWidth="1"/>
    <col min="13" max="16384" width="11.421875" style="1" customWidth="1"/>
  </cols>
  <sheetData>
    <row r="1" spans="3:10" ht="17.25">
      <c r="C1" s="77" t="s">
        <v>199</v>
      </c>
      <c r="J1" s="11" t="str">
        <f>Compétition!$D$21</f>
        <v>LYON-ALGM</v>
      </c>
    </row>
    <row r="2" spans="3:5" ht="15">
      <c r="C2" s="115">
        <f>Compétition!$D$20</f>
        <v>42806</v>
      </c>
      <c r="D2" s="115"/>
      <c r="E2" s="115"/>
    </row>
    <row r="3" ht="15">
      <c r="C3" s="10" t="str">
        <f>Compétition!$D$22</f>
        <v>Compétition Régionale Trampoline Individuel</v>
      </c>
    </row>
    <row r="7" ht="24">
      <c r="E7" s="18" t="s">
        <v>88</v>
      </c>
    </row>
    <row r="8" ht="12.75">
      <c r="A8" s="1" t="s">
        <v>104</v>
      </c>
    </row>
    <row r="10" spans="1:10" ht="12.75">
      <c r="A10" s="19" t="s">
        <v>83</v>
      </c>
      <c r="B10" s="21" t="s">
        <v>90</v>
      </c>
      <c r="C10" s="35" t="s">
        <v>91</v>
      </c>
      <c r="D10" s="35"/>
      <c r="E10" s="35" t="s">
        <v>92</v>
      </c>
      <c r="F10" s="35"/>
      <c r="G10" s="35" t="s">
        <v>93</v>
      </c>
      <c r="H10" s="35" t="s">
        <v>94</v>
      </c>
      <c r="I10" s="35" t="s">
        <v>95</v>
      </c>
      <c r="J10" s="36" t="s">
        <v>84</v>
      </c>
    </row>
    <row r="11" spans="1:10" ht="12.75">
      <c r="A11" s="22"/>
      <c r="B11" s="30" t="s">
        <v>96</v>
      </c>
      <c r="C11" s="37"/>
      <c r="D11" s="38" t="s">
        <v>97</v>
      </c>
      <c r="E11" s="38" t="s">
        <v>98</v>
      </c>
      <c r="F11" s="38" t="s">
        <v>99</v>
      </c>
      <c r="G11" s="38" t="s">
        <v>100</v>
      </c>
      <c r="H11" s="30"/>
      <c r="I11" s="30"/>
      <c r="J11" s="23"/>
    </row>
    <row r="12" spans="1:10" ht="15">
      <c r="A12" s="55"/>
      <c r="B12" s="14" t="s">
        <v>200</v>
      </c>
      <c r="C12" s="40">
        <v>1</v>
      </c>
      <c r="D12" s="41">
        <v>7.8</v>
      </c>
      <c r="E12" s="41">
        <v>7.7</v>
      </c>
      <c r="F12" s="41">
        <v>8.2</v>
      </c>
      <c r="G12" s="42">
        <f>SUM(D12:F12)</f>
        <v>23.7</v>
      </c>
      <c r="H12" s="41">
        <v>1</v>
      </c>
      <c r="I12" s="41"/>
      <c r="J12" s="43">
        <f>(G12+1.5*H12)-I12</f>
        <v>25.2</v>
      </c>
    </row>
    <row r="13" spans="1:10" ht="15">
      <c r="A13" s="63"/>
      <c r="B13" s="15"/>
      <c r="C13" s="45">
        <v>2</v>
      </c>
      <c r="D13" s="46">
        <v>7.7</v>
      </c>
      <c r="E13" s="46">
        <v>8.2</v>
      </c>
      <c r="F13" s="46">
        <v>8.1</v>
      </c>
      <c r="G13" s="47">
        <f>SUM(D13:F13)</f>
        <v>24</v>
      </c>
      <c r="H13" s="46">
        <v>1</v>
      </c>
      <c r="I13" s="46"/>
      <c r="J13" s="43">
        <f>(G13+1.5*H13)-I13</f>
        <v>25.5</v>
      </c>
    </row>
    <row r="14" spans="1:10" ht="17.25">
      <c r="A14" s="64"/>
      <c r="B14" s="58" t="s">
        <v>116</v>
      </c>
      <c r="C14" s="40"/>
      <c r="D14" s="59"/>
      <c r="E14" s="59"/>
      <c r="F14" s="59"/>
      <c r="G14" s="60"/>
      <c r="H14" s="59"/>
      <c r="I14" s="59"/>
      <c r="J14" s="61">
        <f>SUM(J12:J13)</f>
        <v>50.7</v>
      </c>
    </row>
    <row r="15" spans="1:10" ht="15">
      <c r="A15" s="55"/>
      <c r="B15" s="54" t="s">
        <v>201</v>
      </c>
      <c r="C15" s="45">
        <v>1</v>
      </c>
      <c r="D15" s="46">
        <v>5.9</v>
      </c>
      <c r="E15" s="46">
        <v>5.5</v>
      </c>
      <c r="F15" s="46">
        <v>5.8</v>
      </c>
      <c r="G15" s="47">
        <f>SUM(D15:F15)</f>
        <v>17.2</v>
      </c>
      <c r="H15" s="46">
        <v>0.5</v>
      </c>
      <c r="I15" s="46"/>
      <c r="J15" s="43">
        <f>(G15+1.5*H15)-I15</f>
        <v>17.95</v>
      </c>
    </row>
    <row r="16" spans="1:10" ht="15">
      <c r="A16" s="63"/>
      <c r="B16" s="15"/>
      <c r="C16" s="45">
        <v>2</v>
      </c>
      <c r="D16" s="46">
        <v>6.7</v>
      </c>
      <c r="E16" s="46">
        <v>6.7</v>
      </c>
      <c r="F16" s="46">
        <v>6.4</v>
      </c>
      <c r="G16" s="47">
        <f>SUM(D16:F16)</f>
        <v>19.8</v>
      </c>
      <c r="H16" s="46">
        <v>0.7</v>
      </c>
      <c r="I16" s="46"/>
      <c r="J16" s="43">
        <f>(G16+1.5*H16)-I16</f>
        <v>20.85</v>
      </c>
    </row>
    <row r="17" spans="1:10" ht="17.25">
      <c r="A17" s="64"/>
      <c r="B17" s="58" t="s">
        <v>101</v>
      </c>
      <c r="C17" s="40"/>
      <c r="D17" s="59"/>
      <c r="E17" s="59"/>
      <c r="F17" s="59"/>
      <c r="G17" s="60"/>
      <c r="H17" s="59"/>
      <c r="I17" s="59"/>
      <c r="J17" s="61">
        <f>SUM(J15:J16)</f>
        <v>38.8</v>
      </c>
    </row>
    <row r="18" spans="1:10" ht="15">
      <c r="A18" s="55"/>
      <c r="B18" s="54"/>
      <c r="C18" s="45">
        <v>1</v>
      </c>
      <c r="D18" s="46"/>
      <c r="E18" s="46"/>
      <c r="F18" s="46"/>
      <c r="G18" s="47">
        <f>SUM(D18:F18)</f>
        <v>0</v>
      </c>
      <c r="H18" s="46"/>
      <c r="I18" s="46"/>
      <c r="J18" s="43">
        <f>(G18+1.5*H18)-I18</f>
        <v>0</v>
      </c>
    </row>
    <row r="19" spans="1:10" ht="15">
      <c r="A19" s="63"/>
      <c r="B19" s="15"/>
      <c r="C19" s="45">
        <v>2</v>
      </c>
      <c r="D19" s="46"/>
      <c r="E19" s="46"/>
      <c r="F19" s="46"/>
      <c r="G19" s="47">
        <f>SUM(D19:F19)</f>
        <v>0</v>
      </c>
      <c r="H19" s="46"/>
      <c r="I19" s="46"/>
      <c r="J19" s="43">
        <f>(G19+1.5*H19)-I19</f>
        <v>0</v>
      </c>
    </row>
    <row r="20" spans="1:10" ht="17.25">
      <c r="A20" s="64"/>
      <c r="B20" s="58"/>
      <c r="C20" s="40"/>
      <c r="D20" s="59"/>
      <c r="E20" s="59"/>
      <c r="F20" s="59"/>
      <c r="G20" s="60"/>
      <c r="H20" s="59"/>
      <c r="I20" s="65"/>
      <c r="J20" s="61">
        <f>SUM(J18:J19)</f>
        <v>0</v>
      </c>
    </row>
    <row r="21" spans="1:10" ht="15">
      <c r="A21" s="55"/>
      <c r="B21" s="54"/>
      <c r="C21" s="45">
        <v>1</v>
      </c>
      <c r="D21" s="46"/>
      <c r="E21" s="46"/>
      <c r="F21" s="46"/>
      <c r="G21" s="47">
        <f>SUM(D21:F21)</f>
        <v>0</v>
      </c>
      <c r="H21" s="46"/>
      <c r="I21" s="46"/>
      <c r="J21" s="43">
        <f>(G21+1.5*H21)-I21</f>
        <v>0</v>
      </c>
    </row>
    <row r="22" spans="1:10" ht="15">
      <c r="A22" s="63"/>
      <c r="B22" s="15"/>
      <c r="C22" s="45">
        <v>2</v>
      </c>
      <c r="D22" s="46"/>
      <c r="E22" s="46"/>
      <c r="F22" s="46"/>
      <c r="G22" s="47">
        <f>SUM(D22:F22)</f>
        <v>0</v>
      </c>
      <c r="H22" s="46"/>
      <c r="I22" s="46"/>
      <c r="J22" s="43">
        <f>(G22+1.5*H22)-I22</f>
        <v>0</v>
      </c>
    </row>
    <row r="23" spans="1:14" ht="17.25">
      <c r="A23" s="64"/>
      <c r="B23" s="58"/>
      <c r="C23" s="40"/>
      <c r="D23" s="59"/>
      <c r="E23" s="59"/>
      <c r="F23" s="59"/>
      <c r="G23" s="60"/>
      <c r="H23" s="59"/>
      <c r="I23" s="59"/>
      <c r="J23" s="61">
        <f>SUM(J21:J22)</f>
        <v>0</v>
      </c>
      <c r="L23" s="15"/>
      <c r="M23" s="15"/>
      <c r="N23" s="15"/>
    </row>
    <row r="24" spans="1:14" ht="15">
      <c r="A24" s="55"/>
      <c r="B24" s="54"/>
      <c r="C24" s="45">
        <v>1</v>
      </c>
      <c r="D24" s="46"/>
      <c r="E24" s="46"/>
      <c r="F24" s="46"/>
      <c r="G24" s="47">
        <f>SUM(D24:F24)</f>
        <v>0</v>
      </c>
      <c r="H24" s="46"/>
      <c r="I24" s="46"/>
      <c r="J24" s="43">
        <f>(G24+1.5*H24)-I24</f>
        <v>0</v>
      </c>
      <c r="L24" s="15"/>
      <c r="M24" s="15"/>
      <c r="N24" s="15"/>
    </row>
    <row r="25" spans="1:14" ht="15">
      <c r="A25" s="63"/>
      <c r="B25" s="15"/>
      <c r="C25" s="45">
        <v>2</v>
      </c>
      <c r="D25" s="46"/>
      <c r="E25" s="46"/>
      <c r="F25" s="46"/>
      <c r="G25" s="47">
        <f>SUM(D25:F25)</f>
        <v>0</v>
      </c>
      <c r="H25" s="46"/>
      <c r="I25" s="46"/>
      <c r="J25" s="43">
        <f>(G25+1.5*H25)-I25</f>
        <v>0</v>
      </c>
      <c r="L25" s="15"/>
      <c r="M25" s="15"/>
      <c r="N25" s="15"/>
    </row>
    <row r="26" spans="1:14" ht="17.25">
      <c r="A26" s="64"/>
      <c r="B26" s="58"/>
      <c r="C26" s="40"/>
      <c r="D26" s="59"/>
      <c r="E26" s="59"/>
      <c r="F26" s="59"/>
      <c r="G26" s="47"/>
      <c r="H26" s="59"/>
      <c r="I26" s="59"/>
      <c r="J26" s="61">
        <f>SUM(J24:J25)</f>
        <v>0</v>
      </c>
      <c r="L26" s="15"/>
      <c r="M26" s="15"/>
      <c r="N26" s="15"/>
    </row>
    <row r="27" spans="1:14" ht="15">
      <c r="A27" s="55"/>
      <c r="B27" s="54"/>
      <c r="C27" s="45">
        <v>1</v>
      </c>
      <c r="D27" s="46"/>
      <c r="E27" s="46"/>
      <c r="F27" s="46"/>
      <c r="G27" s="47">
        <f>SUM(D27:F27)</f>
        <v>0</v>
      </c>
      <c r="H27" s="46"/>
      <c r="I27" s="46"/>
      <c r="J27" s="43">
        <f>(G27+1.5*H27)-I27</f>
        <v>0</v>
      </c>
      <c r="L27" s="15"/>
      <c r="M27" s="15"/>
      <c r="N27" s="15"/>
    </row>
    <row r="28" spans="1:14" ht="15">
      <c r="A28" s="63"/>
      <c r="B28" s="15"/>
      <c r="C28" s="45">
        <v>2</v>
      </c>
      <c r="D28" s="46"/>
      <c r="E28" s="46"/>
      <c r="F28" s="46"/>
      <c r="G28" s="47">
        <f>SUM(D28:F28)</f>
        <v>0</v>
      </c>
      <c r="H28" s="46"/>
      <c r="I28" s="46"/>
      <c r="J28" s="43">
        <f>(G28+1.5*H28)-I28</f>
        <v>0</v>
      </c>
      <c r="L28" s="15"/>
      <c r="M28" s="15"/>
      <c r="N28" s="15"/>
    </row>
    <row r="29" spans="1:14" ht="17.25">
      <c r="A29" s="64"/>
      <c r="B29" s="58"/>
      <c r="C29" s="48"/>
      <c r="D29" s="58"/>
      <c r="E29" s="58"/>
      <c r="F29" s="58"/>
      <c r="G29" s="58"/>
      <c r="H29" s="58"/>
      <c r="I29" s="65"/>
      <c r="J29" s="61">
        <f>SUM(J27:J28)</f>
        <v>0</v>
      </c>
      <c r="L29" s="15"/>
      <c r="M29" s="15"/>
      <c r="N29" s="15"/>
    </row>
    <row r="30" spans="1:14" ht="15">
      <c r="A30" s="55"/>
      <c r="B30" s="54"/>
      <c r="C30" s="45">
        <v>1</v>
      </c>
      <c r="D30" s="46"/>
      <c r="E30" s="46"/>
      <c r="F30" s="46"/>
      <c r="G30" s="47">
        <f>SUM(D30:F30)</f>
        <v>0</v>
      </c>
      <c r="H30" s="46"/>
      <c r="I30" s="46"/>
      <c r="J30" s="43">
        <f>(G30+1.5*H30)-I30</f>
        <v>0</v>
      </c>
      <c r="L30" s="15"/>
      <c r="M30" s="15"/>
      <c r="N30" s="15"/>
    </row>
    <row r="31" spans="1:10" ht="15">
      <c r="A31" s="63"/>
      <c r="B31" s="15"/>
      <c r="C31" s="45">
        <v>2</v>
      </c>
      <c r="D31" s="46"/>
      <c r="E31" s="46"/>
      <c r="F31" s="46"/>
      <c r="G31" s="47">
        <f>SUM(D31:F31)</f>
        <v>0</v>
      </c>
      <c r="H31" s="46"/>
      <c r="I31" s="46"/>
      <c r="J31" s="43">
        <f>(G31+1.5*H31)-I31</f>
        <v>0</v>
      </c>
    </row>
    <row r="32" spans="1:10" ht="17.25">
      <c r="A32" s="64"/>
      <c r="B32" s="58"/>
      <c r="C32" s="48"/>
      <c r="D32" s="58"/>
      <c r="E32" s="58"/>
      <c r="F32" s="58"/>
      <c r="G32" s="58"/>
      <c r="H32" s="58"/>
      <c r="I32" s="65"/>
      <c r="J32" s="61">
        <f>SUM(J30:J31)</f>
        <v>0</v>
      </c>
    </row>
    <row r="33" spans="1:10" ht="15">
      <c r="A33" s="55"/>
      <c r="B33" s="54"/>
      <c r="C33" s="45">
        <v>1</v>
      </c>
      <c r="D33" s="46"/>
      <c r="E33" s="46"/>
      <c r="F33" s="46"/>
      <c r="G33" s="47">
        <f>SUM(D33:F33)</f>
        <v>0</v>
      </c>
      <c r="H33" s="46"/>
      <c r="I33" s="46"/>
      <c r="J33" s="43">
        <f>(G33+1.5*H33)-I33</f>
        <v>0</v>
      </c>
    </row>
    <row r="34" spans="1:10" ht="15">
      <c r="A34" s="63"/>
      <c r="B34" s="15"/>
      <c r="C34" s="45">
        <v>2</v>
      </c>
      <c r="D34" s="46"/>
      <c r="E34" s="46"/>
      <c r="F34" s="46"/>
      <c r="G34" s="47">
        <f>SUM(D34:F34)</f>
        <v>0</v>
      </c>
      <c r="H34" s="46"/>
      <c r="I34" s="46"/>
      <c r="J34" s="43">
        <f>(G34+1.5*H34)-I34</f>
        <v>0</v>
      </c>
    </row>
    <row r="35" spans="1:10" ht="17.25">
      <c r="A35" s="64"/>
      <c r="B35" s="58"/>
      <c r="C35" s="48"/>
      <c r="D35" s="58"/>
      <c r="E35" s="58"/>
      <c r="F35" s="58"/>
      <c r="G35" s="58"/>
      <c r="H35" s="58"/>
      <c r="I35" s="58"/>
      <c r="J35" s="61">
        <f>SUM(J33:J34)</f>
        <v>0</v>
      </c>
    </row>
    <row r="36" spans="1:10" s="15" customFormat="1" ht="15">
      <c r="A36" s="55"/>
      <c r="B36" s="54"/>
      <c r="C36" s="45">
        <v>1</v>
      </c>
      <c r="D36" s="46"/>
      <c r="E36" s="46"/>
      <c r="F36" s="46"/>
      <c r="G36" s="47">
        <f>SUM(D36:F36)</f>
        <v>0</v>
      </c>
      <c r="H36" s="46"/>
      <c r="I36" s="46"/>
      <c r="J36" s="43">
        <f>(G36+1.5*H36)-I36</f>
        <v>0</v>
      </c>
    </row>
    <row r="37" spans="1:10" s="15" customFormat="1" ht="15">
      <c r="A37" s="63"/>
      <c r="C37" s="45">
        <v>2</v>
      </c>
      <c r="D37" s="46"/>
      <c r="E37" s="46"/>
      <c r="F37" s="46"/>
      <c r="G37" s="47">
        <f>SUM(D37:F37)</f>
        <v>0</v>
      </c>
      <c r="H37" s="46"/>
      <c r="I37" s="46"/>
      <c r="J37" s="43">
        <f>(G37+1.5*H37)-I37</f>
        <v>0</v>
      </c>
    </row>
    <row r="38" spans="1:10" s="15" customFormat="1" ht="17.25">
      <c r="A38" s="48"/>
      <c r="B38" s="58"/>
      <c r="C38" s="48"/>
      <c r="D38" s="58"/>
      <c r="E38" s="58"/>
      <c r="F38" s="58"/>
      <c r="G38" s="58"/>
      <c r="H38" s="58"/>
      <c r="I38" s="58"/>
      <c r="J38" s="61">
        <f>SUM(J36:J37)</f>
        <v>0</v>
      </c>
    </row>
    <row r="39" spans="1:10" s="15" customFormat="1" ht="15">
      <c r="A39" s="55"/>
      <c r="B39" s="54"/>
      <c r="C39" s="45">
        <v>1</v>
      </c>
      <c r="D39" s="46"/>
      <c r="E39" s="46"/>
      <c r="F39" s="46"/>
      <c r="G39" s="47">
        <f>SUM(D39:F39)</f>
        <v>0</v>
      </c>
      <c r="H39" s="46"/>
      <c r="I39" s="46"/>
      <c r="J39" s="43">
        <f>(G39+1.5*H39)-I39</f>
        <v>0</v>
      </c>
    </row>
    <row r="40" spans="1:10" s="15" customFormat="1" ht="15">
      <c r="A40" s="63"/>
      <c r="C40" s="45">
        <v>2</v>
      </c>
      <c r="D40" s="46"/>
      <c r="E40" s="46"/>
      <c r="F40" s="46"/>
      <c r="G40" s="47">
        <f>SUM(D40:F40)</f>
        <v>0</v>
      </c>
      <c r="H40" s="46"/>
      <c r="I40" s="46"/>
      <c r="J40" s="43">
        <f>(G40+1.5*H40)-I40</f>
        <v>0</v>
      </c>
    </row>
    <row r="41" spans="1:10" s="15" customFormat="1" ht="17.25">
      <c r="A41" s="48"/>
      <c r="B41" s="58"/>
      <c r="C41" s="48"/>
      <c r="D41" s="58"/>
      <c r="E41" s="58"/>
      <c r="F41" s="58"/>
      <c r="G41" s="58"/>
      <c r="H41" s="58"/>
      <c r="I41" s="58"/>
      <c r="J41" s="61">
        <f>SUM(J39:J40)</f>
        <v>0</v>
      </c>
    </row>
    <row r="42" spans="1:12" s="15" customFormat="1" ht="15">
      <c r="A42" s="55"/>
      <c r="B42" s="54"/>
      <c r="C42" s="45">
        <v>1</v>
      </c>
      <c r="D42" s="46"/>
      <c r="E42" s="46"/>
      <c r="F42" s="46"/>
      <c r="G42" s="47">
        <f>SUM(D42:F42)</f>
        <v>0</v>
      </c>
      <c r="H42" s="46"/>
      <c r="I42" s="46"/>
      <c r="J42" s="43">
        <f>(G42+1.5*H42)-I42</f>
        <v>0</v>
      </c>
      <c r="L42" s="15" t="s">
        <v>148</v>
      </c>
    </row>
    <row r="43" spans="1:10" s="15" customFormat="1" ht="15">
      <c r="A43" s="63"/>
      <c r="C43" s="45">
        <v>2</v>
      </c>
      <c r="D43" s="46"/>
      <c r="E43" s="46"/>
      <c r="F43" s="46"/>
      <c r="G43" s="47">
        <f>SUM(D43:F43)</f>
        <v>0</v>
      </c>
      <c r="H43" s="46"/>
      <c r="I43" s="46"/>
      <c r="J43" s="43">
        <f>(G43+1.5*H43)-I43</f>
        <v>0</v>
      </c>
    </row>
    <row r="44" spans="1:10" s="15" customFormat="1" ht="17.25">
      <c r="A44" s="48"/>
      <c r="B44" s="58"/>
      <c r="C44" s="48"/>
      <c r="D44" s="58"/>
      <c r="E44" s="58"/>
      <c r="F44" s="58"/>
      <c r="G44" s="58"/>
      <c r="H44" s="58"/>
      <c r="I44" s="58"/>
      <c r="J44" s="61">
        <f>SUM(J42:J43)</f>
        <v>0</v>
      </c>
    </row>
    <row r="47" spans="2:8" ht="12.75">
      <c r="B47" s="1" t="s">
        <v>113</v>
      </c>
      <c r="C47" s="1">
        <v>8</v>
      </c>
      <c r="G47" s="15" t="s">
        <v>114</v>
      </c>
      <c r="H47" s="53" t="s">
        <v>115</v>
      </c>
    </row>
    <row r="58" ht="12.75" hidden="1"/>
  </sheetData>
  <sheetProtection selectLockedCells="1" selectUnlockedCells="1"/>
  <mergeCells count="1">
    <mergeCell ref="C2:E2"/>
  </mergeCells>
  <printOptions horizontalCentered="1"/>
  <pageMargins left="0.2362204724409449" right="0.2362204724409449" top="0.7480314960629921" bottom="0.7480314960629921" header="0.5118110236220472" footer="0.5118110236220472"/>
  <pageSetup fitToHeight="3" fitToWidth="1"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49"/>
  <sheetViews>
    <sheetView view="pageBreakPreview" zoomScaleSheetLayoutView="100" workbookViewId="0" topLeftCell="B25">
      <selection activeCell="E54" sqref="E54"/>
    </sheetView>
  </sheetViews>
  <sheetFormatPr defaultColWidth="11.421875" defaultRowHeight="12.75"/>
  <cols>
    <col min="1" max="1" width="6.140625" style="1" customWidth="1"/>
    <col min="2" max="2" width="32.8515625" style="1" customWidth="1"/>
    <col min="3" max="3" width="5.140625" style="1" customWidth="1"/>
    <col min="4" max="4" width="7.7109375" style="1" customWidth="1"/>
    <col min="5" max="5" width="8.00390625" style="1" customWidth="1"/>
    <col min="6" max="6" width="7.00390625" style="1" customWidth="1"/>
    <col min="7" max="7" width="7.57421875" style="1" customWidth="1"/>
    <col min="8" max="9" width="6.8515625" style="1" customWidth="1"/>
    <col min="10" max="10" width="9.140625" style="1" customWidth="1"/>
    <col min="11" max="11" width="2.140625" style="1" customWidth="1"/>
    <col min="12" max="12" width="19.7109375" style="1" customWidth="1"/>
    <col min="13" max="16384" width="11.421875" style="1" customWidth="1"/>
  </cols>
  <sheetData>
    <row r="1" spans="3:10" ht="17.25">
      <c r="C1" s="10" t="s">
        <v>160</v>
      </c>
      <c r="J1" s="11" t="str">
        <f>Compétition!$D$21</f>
        <v>LYON-ALGM</v>
      </c>
    </row>
    <row r="2" spans="3:5" ht="15">
      <c r="C2" s="115">
        <f>Compétition!$D$20</f>
        <v>42806</v>
      </c>
      <c r="D2" s="115"/>
      <c r="E2" s="115"/>
    </row>
    <row r="3" ht="15">
      <c r="C3" s="10" t="str">
        <f>Compétition!$D$22</f>
        <v>Compétition Régionale Trampoline Individuel</v>
      </c>
    </row>
    <row r="7" ht="24">
      <c r="E7" s="18" t="s">
        <v>88</v>
      </c>
    </row>
    <row r="8" ht="12.75">
      <c r="A8" s="33" t="s">
        <v>119</v>
      </c>
    </row>
    <row r="10" spans="1:10" ht="12.75">
      <c r="A10" s="19" t="s">
        <v>83</v>
      </c>
      <c r="B10" s="21" t="s">
        <v>90</v>
      </c>
      <c r="C10" s="35" t="s">
        <v>91</v>
      </c>
      <c r="D10" s="35"/>
      <c r="E10" s="35" t="s">
        <v>92</v>
      </c>
      <c r="F10" s="35"/>
      <c r="G10" s="35" t="s">
        <v>93</v>
      </c>
      <c r="H10" s="35" t="s">
        <v>94</v>
      </c>
      <c r="I10" s="35" t="s">
        <v>95</v>
      </c>
      <c r="J10" s="36" t="s">
        <v>84</v>
      </c>
    </row>
    <row r="11" spans="1:10" ht="12.75">
      <c r="A11" s="22"/>
      <c r="B11" s="30" t="s">
        <v>96</v>
      </c>
      <c r="C11" s="37"/>
      <c r="D11" s="38" t="s">
        <v>97</v>
      </c>
      <c r="E11" s="38" t="s">
        <v>98</v>
      </c>
      <c r="F11" s="38" t="s">
        <v>99</v>
      </c>
      <c r="G11" s="38" t="s">
        <v>100</v>
      </c>
      <c r="H11" s="30"/>
      <c r="I11" s="30"/>
      <c r="J11" s="23"/>
    </row>
    <row r="12" spans="1:10" ht="15">
      <c r="A12" s="55"/>
      <c r="B12" s="54" t="s">
        <v>210</v>
      </c>
      <c r="C12" s="40">
        <v>1</v>
      </c>
      <c r="D12" s="41">
        <v>6.5</v>
      </c>
      <c r="E12" s="41">
        <v>7</v>
      </c>
      <c r="F12" s="41">
        <v>6.9</v>
      </c>
      <c r="G12" s="42">
        <f>SUM(D12:F12)</f>
        <v>20.4</v>
      </c>
      <c r="H12" s="41">
        <v>1.1</v>
      </c>
      <c r="I12" s="41"/>
      <c r="J12" s="43">
        <f>(G12+1.5*H12)-I12</f>
        <v>22.049999999999997</v>
      </c>
    </row>
    <row r="13" spans="1:10" ht="15">
      <c r="A13" s="63"/>
      <c r="B13" s="15"/>
      <c r="C13" s="45">
        <v>2</v>
      </c>
      <c r="D13" s="46">
        <v>5.6</v>
      </c>
      <c r="E13" s="46">
        <v>5.3</v>
      </c>
      <c r="F13" s="46">
        <v>5.4</v>
      </c>
      <c r="G13" s="47">
        <f>SUM(D13:F13)</f>
        <v>16.299999999999997</v>
      </c>
      <c r="H13" s="46">
        <v>1.1</v>
      </c>
      <c r="I13" s="46"/>
      <c r="J13" s="43">
        <f>(G13+1.5*H13)-I13</f>
        <v>17.949999999999996</v>
      </c>
    </row>
    <row r="14" spans="1:10" ht="17.25">
      <c r="A14" s="64"/>
      <c r="B14" s="58" t="s">
        <v>152</v>
      </c>
      <c r="C14" s="40"/>
      <c r="D14" s="59"/>
      <c r="E14" s="59"/>
      <c r="F14" s="59"/>
      <c r="G14" s="60"/>
      <c r="H14" s="59"/>
      <c r="I14" s="59"/>
      <c r="J14" s="61">
        <f>SUM(J12:J13)</f>
        <v>39.99999999999999</v>
      </c>
    </row>
    <row r="15" spans="1:10" ht="15">
      <c r="A15" s="55"/>
      <c r="B15" s="14" t="s">
        <v>159</v>
      </c>
      <c r="C15" s="45">
        <v>1</v>
      </c>
      <c r="D15" s="46">
        <v>7.9</v>
      </c>
      <c r="E15" s="46">
        <v>8.4</v>
      </c>
      <c r="F15" s="46">
        <v>8.4</v>
      </c>
      <c r="G15" s="47">
        <f>SUM(D15:F15)</f>
        <v>24.700000000000003</v>
      </c>
      <c r="H15" s="46">
        <v>1.7</v>
      </c>
      <c r="I15" s="46"/>
      <c r="J15" s="43">
        <f>(G15+1.5*H15)-I15</f>
        <v>27.250000000000004</v>
      </c>
    </row>
    <row r="16" spans="1:10" ht="15">
      <c r="A16" s="63"/>
      <c r="B16" s="15"/>
      <c r="C16" s="45">
        <v>2</v>
      </c>
      <c r="D16" s="46">
        <v>8.5</v>
      </c>
      <c r="E16" s="46">
        <v>8.4</v>
      </c>
      <c r="F16" s="46">
        <v>8.6</v>
      </c>
      <c r="G16" s="47">
        <f>SUM(D16:F16)</f>
        <v>25.5</v>
      </c>
      <c r="H16" s="46">
        <v>1.7</v>
      </c>
      <c r="I16" s="46"/>
      <c r="J16" s="43">
        <f>(G16+1.5*H16)-I16</f>
        <v>28.05</v>
      </c>
    </row>
    <row r="17" spans="1:10" ht="17.25">
      <c r="A17" s="64"/>
      <c r="B17" s="58" t="s">
        <v>106</v>
      </c>
      <c r="C17" s="40"/>
      <c r="D17" s="59"/>
      <c r="E17" s="59"/>
      <c r="F17" s="59"/>
      <c r="G17" s="60"/>
      <c r="H17" s="59"/>
      <c r="I17" s="59"/>
      <c r="J17" s="61">
        <f>SUM(J15:J16)</f>
        <v>55.300000000000004</v>
      </c>
    </row>
    <row r="18" spans="1:10" ht="15">
      <c r="A18" s="55"/>
      <c r="B18" s="54" t="s">
        <v>121</v>
      </c>
      <c r="C18" s="45">
        <v>1</v>
      </c>
      <c r="D18" s="46">
        <v>7.7</v>
      </c>
      <c r="E18" s="46">
        <v>7.2</v>
      </c>
      <c r="F18" s="46">
        <v>7.2</v>
      </c>
      <c r="G18" s="47">
        <f>SUM(D18:F18)</f>
        <v>22.1</v>
      </c>
      <c r="H18" s="46">
        <v>1</v>
      </c>
      <c r="I18" s="46"/>
      <c r="J18" s="43">
        <f>(G18+1.5*H18)-I18</f>
        <v>23.6</v>
      </c>
    </row>
    <row r="19" spans="1:10" ht="15">
      <c r="A19" s="63"/>
      <c r="B19" s="15"/>
      <c r="C19" s="45">
        <v>2</v>
      </c>
      <c r="D19" s="46">
        <v>8.4</v>
      </c>
      <c r="E19" s="46">
        <v>8.3</v>
      </c>
      <c r="F19" s="46">
        <v>7.9</v>
      </c>
      <c r="G19" s="47">
        <f>SUM(D19:F19)</f>
        <v>24.6</v>
      </c>
      <c r="H19" s="46">
        <v>1.2</v>
      </c>
      <c r="I19" s="46"/>
      <c r="J19" s="43">
        <f>(G19+1.5*H19)-I19</f>
        <v>26.400000000000002</v>
      </c>
    </row>
    <row r="20" spans="1:10" ht="17.25">
      <c r="A20" s="64"/>
      <c r="B20" s="58" t="s">
        <v>106</v>
      </c>
      <c r="C20" s="40"/>
      <c r="D20" s="59"/>
      <c r="E20" s="59"/>
      <c r="F20" s="59"/>
      <c r="G20" s="60"/>
      <c r="H20" s="59"/>
      <c r="I20" s="65"/>
      <c r="J20" s="61">
        <f>SUM(J18:J19)</f>
        <v>50</v>
      </c>
    </row>
    <row r="21" spans="1:10" ht="15">
      <c r="A21" s="55" t="s">
        <v>85</v>
      </c>
      <c r="B21" s="54" t="s">
        <v>211</v>
      </c>
      <c r="C21" s="40">
        <v>1</v>
      </c>
      <c r="D21" s="41"/>
      <c r="E21" s="41"/>
      <c r="F21" s="41"/>
      <c r="G21" s="47">
        <f>SUM(D21:F21)</f>
        <v>0</v>
      </c>
      <c r="H21" s="41"/>
      <c r="I21" s="41"/>
      <c r="J21" s="43">
        <f>(G21+1.5*H21)-I21</f>
        <v>0</v>
      </c>
    </row>
    <row r="22" spans="1:10" ht="15">
      <c r="A22" s="63"/>
      <c r="B22" s="15"/>
      <c r="C22" s="45">
        <v>2</v>
      </c>
      <c r="D22" s="46"/>
      <c r="E22" s="46"/>
      <c r="F22" s="46"/>
      <c r="G22" s="47">
        <f>SUM(D22:F22)</f>
        <v>0</v>
      </c>
      <c r="H22" s="46"/>
      <c r="I22" s="46"/>
      <c r="J22" s="43">
        <f>(G22+1.5*H22)-I22</f>
        <v>0</v>
      </c>
    </row>
    <row r="23" spans="1:10" ht="17.25">
      <c r="A23" s="64"/>
      <c r="B23" s="58" t="s">
        <v>102</v>
      </c>
      <c r="C23" s="40"/>
      <c r="D23" s="59"/>
      <c r="E23" s="59"/>
      <c r="F23" s="59"/>
      <c r="G23" s="60"/>
      <c r="H23" s="59"/>
      <c r="I23" s="59"/>
      <c r="J23" s="61">
        <f>SUM(J21:J22)</f>
        <v>0</v>
      </c>
    </row>
    <row r="24" spans="1:10" ht="15">
      <c r="A24" s="55"/>
      <c r="B24" s="14" t="s">
        <v>155</v>
      </c>
      <c r="C24" s="45">
        <v>1</v>
      </c>
      <c r="D24" s="46">
        <v>6.5</v>
      </c>
      <c r="E24" s="46">
        <v>7</v>
      </c>
      <c r="F24" s="46">
        <v>6.6</v>
      </c>
      <c r="G24" s="47">
        <f>SUM(D24:F24)</f>
        <v>20.1</v>
      </c>
      <c r="H24" s="46">
        <v>1.3</v>
      </c>
      <c r="I24" s="46"/>
      <c r="J24" s="43">
        <f>(G24+1.5*H24)-I24</f>
        <v>22.05</v>
      </c>
    </row>
    <row r="25" spans="1:10" ht="15">
      <c r="A25" s="63"/>
      <c r="B25" s="15"/>
      <c r="C25" s="45">
        <v>2</v>
      </c>
      <c r="D25" s="46">
        <v>5.9</v>
      </c>
      <c r="E25" s="46">
        <v>6.4</v>
      </c>
      <c r="F25" s="46">
        <v>6.4</v>
      </c>
      <c r="G25" s="47">
        <f>SUM(D25:F25)</f>
        <v>18.700000000000003</v>
      </c>
      <c r="H25" s="46">
        <v>1.3</v>
      </c>
      <c r="I25" s="46"/>
      <c r="J25" s="43">
        <f>(G25+1.5*H25)-I25</f>
        <v>20.650000000000002</v>
      </c>
    </row>
    <row r="26" spans="1:10" ht="17.25">
      <c r="A26" s="64"/>
      <c r="B26" s="58" t="s">
        <v>102</v>
      </c>
      <c r="C26" s="40"/>
      <c r="D26" s="59"/>
      <c r="E26" s="59"/>
      <c r="F26" s="59"/>
      <c r="G26" s="60"/>
      <c r="H26" s="59"/>
      <c r="I26" s="59"/>
      <c r="J26" s="61">
        <f>SUM(J24:J25)</f>
        <v>42.7</v>
      </c>
    </row>
    <row r="27" spans="1:10" ht="15">
      <c r="A27" s="55"/>
      <c r="B27" s="54" t="s">
        <v>161</v>
      </c>
      <c r="C27" s="45">
        <v>1</v>
      </c>
      <c r="D27" s="46">
        <v>7.7</v>
      </c>
      <c r="E27" s="46">
        <v>8</v>
      </c>
      <c r="F27" s="46">
        <v>8</v>
      </c>
      <c r="G27" s="47">
        <f>SUM(D27:F27)</f>
        <v>23.7</v>
      </c>
      <c r="H27" s="46">
        <v>1.6</v>
      </c>
      <c r="I27" s="46"/>
      <c r="J27" s="43">
        <f>(G27+1.5*H27)-I27</f>
        <v>26.1</v>
      </c>
    </row>
    <row r="28" spans="1:10" ht="15">
      <c r="A28" s="63"/>
      <c r="B28" s="15"/>
      <c r="C28" s="45">
        <v>2</v>
      </c>
      <c r="D28" s="46">
        <v>7.1</v>
      </c>
      <c r="E28" s="46">
        <v>7.4</v>
      </c>
      <c r="F28" s="46">
        <v>7.4</v>
      </c>
      <c r="G28" s="47">
        <f>SUM(D28:F28)</f>
        <v>21.9</v>
      </c>
      <c r="H28" s="46">
        <v>1.6</v>
      </c>
      <c r="I28" s="46"/>
      <c r="J28" s="43">
        <f>(G28+1.5*H28)-I28</f>
        <v>24.299999999999997</v>
      </c>
    </row>
    <row r="29" spans="1:10" ht="17.25">
      <c r="A29" s="64"/>
      <c r="B29" s="58" t="s">
        <v>102</v>
      </c>
      <c r="C29" s="40"/>
      <c r="D29" s="59"/>
      <c r="E29" s="59"/>
      <c r="F29" s="59"/>
      <c r="G29" s="59"/>
      <c r="H29" s="59"/>
      <c r="I29" s="65"/>
      <c r="J29" s="61">
        <f>SUM(J27:J28)</f>
        <v>50.4</v>
      </c>
    </row>
    <row r="30" spans="1:10" ht="15">
      <c r="A30" s="55"/>
      <c r="B30" s="54" t="s">
        <v>110</v>
      </c>
      <c r="C30" s="45">
        <v>1</v>
      </c>
      <c r="D30" s="46">
        <v>7.7</v>
      </c>
      <c r="E30" s="46">
        <v>7.9</v>
      </c>
      <c r="F30" s="46">
        <v>8</v>
      </c>
      <c r="G30" s="47">
        <f>SUM(D30:F30)</f>
        <v>23.6</v>
      </c>
      <c r="H30" s="46">
        <v>1.2</v>
      </c>
      <c r="I30" s="46"/>
      <c r="J30" s="43">
        <f>(G30+1.5*H30)-I30</f>
        <v>25.400000000000002</v>
      </c>
    </row>
    <row r="31" spans="1:10" ht="15">
      <c r="A31" s="63"/>
      <c r="B31" s="15"/>
      <c r="C31" s="45">
        <v>2</v>
      </c>
      <c r="D31" s="46">
        <v>7.2</v>
      </c>
      <c r="E31" s="46">
        <v>7.7</v>
      </c>
      <c r="F31" s="46">
        <v>7.6</v>
      </c>
      <c r="G31" s="47">
        <f>SUM(D31:F31)</f>
        <v>22.5</v>
      </c>
      <c r="H31" s="46">
        <v>1.2</v>
      </c>
      <c r="I31" s="46"/>
      <c r="J31" s="43">
        <f>(G31+1.5*H31)-I31</f>
        <v>24.3</v>
      </c>
    </row>
    <row r="32" spans="1:10" ht="17.25">
      <c r="A32" s="64"/>
      <c r="B32" s="58" t="s">
        <v>101</v>
      </c>
      <c r="C32" s="40"/>
      <c r="D32" s="59"/>
      <c r="E32" s="59"/>
      <c r="F32" s="59"/>
      <c r="G32" s="60"/>
      <c r="H32" s="59"/>
      <c r="I32" s="65"/>
      <c r="J32" s="61">
        <f>SUM(J30:J31)</f>
        <v>49.7</v>
      </c>
    </row>
    <row r="33" spans="1:10" ht="15">
      <c r="A33" s="55"/>
      <c r="B33" s="54" t="s">
        <v>111</v>
      </c>
      <c r="C33" s="45">
        <v>1</v>
      </c>
      <c r="D33" s="46">
        <v>6.4</v>
      </c>
      <c r="E33" s="46">
        <v>6.4</v>
      </c>
      <c r="F33" s="46">
        <v>6.1</v>
      </c>
      <c r="G33" s="47">
        <f>SUM(D33:F33)</f>
        <v>18.9</v>
      </c>
      <c r="H33" s="46">
        <v>0.9</v>
      </c>
      <c r="I33" s="46"/>
      <c r="J33" s="43">
        <f>(G33+1.5*H33)-I33</f>
        <v>20.25</v>
      </c>
    </row>
    <row r="34" spans="1:10" ht="15">
      <c r="A34" s="63"/>
      <c r="B34" s="15"/>
      <c r="C34" s="45">
        <v>2</v>
      </c>
      <c r="D34" s="46">
        <v>8</v>
      </c>
      <c r="E34" s="46">
        <v>8</v>
      </c>
      <c r="F34" s="46">
        <v>7.6</v>
      </c>
      <c r="G34" s="47">
        <f>SUM(D34:F34)</f>
        <v>23.6</v>
      </c>
      <c r="H34" s="46">
        <v>1.1</v>
      </c>
      <c r="I34" s="46"/>
      <c r="J34" s="43">
        <f>(G34+1.5*H34)-I34</f>
        <v>25.25</v>
      </c>
    </row>
    <row r="35" spans="1:10" ht="17.25">
      <c r="A35" s="64"/>
      <c r="B35" s="58" t="s">
        <v>101</v>
      </c>
      <c r="C35" s="40"/>
      <c r="D35" s="59"/>
      <c r="E35" s="59"/>
      <c r="F35" s="59"/>
      <c r="G35" s="60"/>
      <c r="H35" s="59"/>
      <c r="I35" s="65"/>
      <c r="J35" s="61">
        <f>SUM(J33:J34)</f>
        <v>45.5</v>
      </c>
    </row>
    <row r="36" spans="1:10" ht="15">
      <c r="A36" s="55"/>
      <c r="B36" s="54" t="s">
        <v>212</v>
      </c>
      <c r="C36" s="45">
        <v>1</v>
      </c>
      <c r="D36" s="46">
        <v>8.1</v>
      </c>
      <c r="E36" s="46">
        <v>8.3</v>
      </c>
      <c r="F36" s="46">
        <v>8.4</v>
      </c>
      <c r="G36" s="47">
        <f>SUM(D36:F36)</f>
        <v>24.799999999999997</v>
      </c>
      <c r="H36" s="46">
        <v>1.4</v>
      </c>
      <c r="I36" s="46"/>
      <c r="J36" s="43">
        <f>(G36+1.5*H36)-I36</f>
        <v>26.9</v>
      </c>
    </row>
    <row r="37" spans="1:10" ht="15">
      <c r="A37" s="63"/>
      <c r="B37" s="15"/>
      <c r="C37" s="45">
        <v>2</v>
      </c>
      <c r="D37" s="46">
        <v>8.4</v>
      </c>
      <c r="E37" s="46">
        <v>8.1</v>
      </c>
      <c r="F37" s="46">
        <v>7.9</v>
      </c>
      <c r="G37" s="47">
        <f>SUM(D37:F37)</f>
        <v>24.4</v>
      </c>
      <c r="H37" s="46">
        <v>1.4</v>
      </c>
      <c r="I37" s="46"/>
      <c r="J37" s="43">
        <f>(G37+1.5*H37)-I37</f>
        <v>26.5</v>
      </c>
    </row>
    <row r="38" spans="1:10" ht="17.25">
      <c r="A38" s="64"/>
      <c r="B38" s="58" t="s">
        <v>101</v>
      </c>
      <c r="C38" s="40"/>
      <c r="D38" s="59"/>
      <c r="E38" s="59"/>
      <c r="F38" s="59"/>
      <c r="G38" s="60"/>
      <c r="H38" s="59"/>
      <c r="I38" s="65"/>
      <c r="J38" s="61">
        <f>SUM(J36:J37)</f>
        <v>53.4</v>
      </c>
    </row>
    <row r="39" spans="1:10" ht="15">
      <c r="A39" s="55"/>
      <c r="B39" s="54" t="s">
        <v>157</v>
      </c>
      <c r="C39" s="45">
        <v>1</v>
      </c>
      <c r="D39" s="46">
        <v>7.3</v>
      </c>
      <c r="E39" s="46">
        <v>7.4</v>
      </c>
      <c r="F39" s="46">
        <v>7.4</v>
      </c>
      <c r="G39" s="47">
        <f>SUM(D39:F39)</f>
        <v>22.1</v>
      </c>
      <c r="H39" s="46">
        <v>1.5</v>
      </c>
      <c r="I39" s="46"/>
      <c r="J39" s="43">
        <f>(G39+1.5*H39)-I39</f>
        <v>24.35</v>
      </c>
    </row>
    <row r="40" spans="1:10" ht="15">
      <c r="A40" s="63"/>
      <c r="B40" s="15"/>
      <c r="C40" s="45">
        <v>2</v>
      </c>
      <c r="D40" s="46">
        <v>7.7</v>
      </c>
      <c r="E40" s="46">
        <v>7.5</v>
      </c>
      <c r="F40" s="46">
        <v>7.6</v>
      </c>
      <c r="G40" s="47">
        <f>SUM(D40:F40)</f>
        <v>22.799999999999997</v>
      </c>
      <c r="H40" s="46">
        <v>1.5</v>
      </c>
      <c r="I40" s="46"/>
      <c r="J40" s="43">
        <f>(G40+1.5*H40)-I40</f>
        <v>25.049999999999997</v>
      </c>
    </row>
    <row r="41" spans="1:10" ht="17.25">
      <c r="A41" s="64"/>
      <c r="B41" s="58" t="s">
        <v>109</v>
      </c>
      <c r="C41" s="40"/>
      <c r="D41" s="59"/>
      <c r="E41" s="59"/>
      <c r="F41" s="59"/>
      <c r="G41" s="60"/>
      <c r="H41" s="59"/>
      <c r="I41" s="65"/>
      <c r="J41" s="61">
        <f>SUM(J39:J40)</f>
        <v>49.4</v>
      </c>
    </row>
    <row r="42" spans="1:10" ht="15">
      <c r="A42" s="55"/>
      <c r="B42" s="54" t="s">
        <v>213</v>
      </c>
      <c r="C42" s="45">
        <v>1</v>
      </c>
      <c r="D42" s="46">
        <v>7.6</v>
      </c>
      <c r="E42" s="46">
        <v>8.1</v>
      </c>
      <c r="F42" s="46">
        <v>8.1</v>
      </c>
      <c r="G42" s="47">
        <f>SUM(D42:F42)</f>
        <v>23.799999999999997</v>
      </c>
      <c r="H42" s="46">
        <v>1.4</v>
      </c>
      <c r="I42" s="46"/>
      <c r="J42" s="43">
        <f>(G42+1.5*H42)-I42</f>
        <v>25.9</v>
      </c>
    </row>
    <row r="43" spans="1:10" ht="15">
      <c r="A43" s="63"/>
      <c r="B43" s="15"/>
      <c r="C43" s="45">
        <v>2</v>
      </c>
      <c r="D43" s="46">
        <v>8.2</v>
      </c>
      <c r="E43" s="46">
        <v>8.4</v>
      </c>
      <c r="F43" s="46">
        <v>8</v>
      </c>
      <c r="G43" s="47">
        <f>SUM(D43:F43)</f>
        <v>24.6</v>
      </c>
      <c r="H43" s="46">
        <v>1.4</v>
      </c>
      <c r="I43" s="46"/>
      <c r="J43" s="43">
        <f>(G43+1.5*H43)-I43</f>
        <v>26.700000000000003</v>
      </c>
    </row>
    <row r="44" spans="1:10" ht="17.25">
      <c r="A44" s="64"/>
      <c r="B44" s="58" t="s">
        <v>214</v>
      </c>
      <c r="C44" s="40"/>
      <c r="D44" s="59"/>
      <c r="E44" s="59"/>
      <c r="F44" s="59"/>
      <c r="G44" s="60"/>
      <c r="H44" s="59"/>
      <c r="I44" s="65"/>
      <c r="J44" s="61">
        <f>SUM(J42:J43)</f>
        <v>52.6</v>
      </c>
    </row>
    <row r="46" ht="12.75">
      <c r="B46" s="33" t="s">
        <v>117</v>
      </c>
    </row>
    <row r="49" spans="2:8" ht="12.75">
      <c r="B49" s="1" t="s">
        <v>113</v>
      </c>
      <c r="C49" s="1">
        <v>6</v>
      </c>
      <c r="G49" s="1" t="s">
        <v>114</v>
      </c>
      <c r="H49" s="70" t="s">
        <v>115</v>
      </c>
    </row>
    <row r="58" ht="12.75" hidden="1"/>
  </sheetData>
  <sheetProtection selectLockedCells="1" selectUnlockedCells="1"/>
  <mergeCells count="1">
    <mergeCell ref="C2:E2"/>
  </mergeCells>
  <printOptions horizontalCentered="1"/>
  <pageMargins left="0.2362204724409449" right="0.2362204724409449" top="0.7480314960629921" bottom="0.7480314960629921" header="0.5118110236220472" footer="0.5118110236220472"/>
  <pageSetup fitToHeight="3" fitToWidth="1"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P49"/>
  <sheetViews>
    <sheetView view="pageBreakPreview" zoomScaleSheetLayoutView="100" workbookViewId="0" topLeftCell="A35">
      <selection activeCell="E54" sqref="E54"/>
    </sheetView>
  </sheetViews>
  <sheetFormatPr defaultColWidth="11.421875" defaultRowHeight="12.75"/>
  <cols>
    <col min="1" max="1" width="6.140625" style="1" customWidth="1"/>
    <col min="2" max="2" width="33.00390625" style="1" customWidth="1"/>
    <col min="3" max="3" width="5.7109375" style="1" customWidth="1"/>
    <col min="4" max="5" width="7.57421875" style="1" customWidth="1"/>
    <col min="6" max="6" width="7.28125" style="1" customWidth="1"/>
    <col min="7" max="7" width="6.8515625" style="1" customWidth="1"/>
    <col min="8" max="9" width="7.00390625" style="1" customWidth="1"/>
    <col min="10" max="10" width="9.00390625" style="1" customWidth="1"/>
    <col min="11" max="11" width="3.140625" style="1" customWidth="1"/>
    <col min="12" max="12" width="16.8515625" style="1" customWidth="1"/>
    <col min="13" max="16384" width="11.421875" style="1" customWidth="1"/>
  </cols>
  <sheetData>
    <row r="1" spans="3:10" ht="17.25">
      <c r="C1" s="10" t="s">
        <v>236</v>
      </c>
      <c r="J1" s="11" t="str">
        <f>Compétition!$D$21</f>
        <v>LYON-ALGM</v>
      </c>
    </row>
    <row r="2" spans="3:5" ht="15">
      <c r="C2" s="115">
        <f>Compétition!$D$20</f>
        <v>42806</v>
      </c>
      <c r="D2" s="115"/>
      <c r="E2" s="115"/>
    </row>
    <row r="3" ht="15">
      <c r="C3" s="10" t="str">
        <f>Compétition!$D$22</f>
        <v>Compétition Régionale Trampoline Individuel</v>
      </c>
    </row>
    <row r="7" ht="24">
      <c r="E7" s="18" t="s">
        <v>88</v>
      </c>
    </row>
    <row r="8" ht="12.75">
      <c r="A8" s="33" t="s">
        <v>119</v>
      </c>
    </row>
    <row r="9" spans="12:16" ht="12.75">
      <c r="L9" s="15"/>
      <c r="M9" s="15"/>
      <c r="N9" s="15"/>
      <c r="O9" s="15"/>
      <c r="P9" s="15"/>
    </row>
    <row r="10" spans="1:16" ht="12.75">
      <c r="A10" s="19" t="s">
        <v>83</v>
      </c>
      <c r="B10" s="21" t="s">
        <v>90</v>
      </c>
      <c r="C10" s="35" t="s">
        <v>91</v>
      </c>
      <c r="D10" s="35"/>
      <c r="E10" s="35" t="s">
        <v>92</v>
      </c>
      <c r="F10" s="35"/>
      <c r="G10" s="35" t="s">
        <v>93</v>
      </c>
      <c r="H10" s="35" t="s">
        <v>94</v>
      </c>
      <c r="I10" s="35" t="s">
        <v>95</v>
      </c>
      <c r="J10" s="36" t="s">
        <v>84</v>
      </c>
      <c r="L10" s="15"/>
      <c r="M10" s="15"/>
      <c r="N10" s="15"/>
      <c r="O10" s="15"/>
      <c r="P10" s="15"/>
    </row>
    <row r="11" spans="1:16" ht="12.75">
      <c r="A11" s="22"/>
      <c r="B11" s="30" t="s">
        <v>96</v>
      </c>
      <c r="C11" s="37"/>
      <c r="D11" s="38" t="s">
        <v>97</v>
      </c>
      <c r="E11" s="38" t="s">
        <v>98</v>
      </c>
      <c r="F11" s="38" t="s">
        <v>99</v>
      </c>
      <c r="G11" s="38" t="s">
        <v>100</v>
      </c>
      <c r="H11" s="30"/>
      <c r="I11" s="30"/>
      <c r="J11" s="23"/>
      <c r="L11" s="15"/>
      <c r="M11" s="15"/>
      <c r="N11" s="15"/>
      <c r="O11" s="15"/>
      <c r="P11" s="15"/>
    </row>
    <row r="12" spans="1:16" ht="15">
      <c r="A12" s="55"/>
      <c r="B12" s="14" t="s">
        <v>215</v>
      </c>
      <c r="C12" s="40">
        <v>1</v>
      </c>
      <c r="D12" s="41">
        <v>4.7</v>
      </c>
      <c r="E12" s="41">
        <v>5</v>
      </c>
      <c r="F12" s="41">
        <v>5.2</v>
      </c>
      <c r="G12" s="42">
        <f>SUM(D12:F12)</f>
        <v>14.899999999999999</v>
      </c>
      <c r="H12" s="41">
        <v>0.8</v>
      </c>
      <c r="I12" s="41"/>
      <c r="J12" s="43">
        <f>(G12+1.5*H12)-I12</f>
        <v>16.099999999999998</v>
      </c>
      <c r="L12" s="66"/>
      <c r="M12" s="66"/>
      <c r="N12" s="67"/>
      <c r="O12" s="15"/>
      <c r="P12" s="15"/>
    </row>
    <row r="13" spans="1:16" ht="15">
      <c r="A13" s="63"/>
      <c r="B13" s="15"/>
      <c r="C13" s="45">
        <v>2</v>
      </c>
      <c r="D13" s="46">
        <v>6.9</v>
      </c>
      <c r="E13" s="46">
        <v>6.8</v>
      </c>
      <c r="F13" s="46">
        <v>6.6</v>
      </c>
      <c r="G13" s="47">
        <f>SUM(D13:F13)</f>
        <v>20.299999999999997</v>
      </c>
      <c r="H13" s="46">
        <v>1.4</v>
      </c>
      <c r="I13" s="46"/>
      <c r="J13" s="43">
        <f>(G13+1.5*H13)-I13</f>
        <v>22.4</v>
      </c>
      <c r="L13" s="66"/>
      <c r="M13" s="66"/>
      <c r="N13" s="67"/>
      <c r="O13" s="15"/>
      <c r="P13" s="15"/>
    </row>
    <row r="14" spans="1:16" ht="17.25">
      <c r="A14" s="64"/>
      <c r="B14" s="58" t="s">
        <v>102</v>
      </c>
      <c r="C14" s="40"/>
      <c r="D14" s="59"/>
      <c r="E14" s="59"/>
      <c r="F14" s="59"/>
      <c r="G14" s="60"/>
      <c r="H14" s="59"/>
      <c r="I14" s="59"/>
      <c r="J14" s="61">
        <f>SUM(J12:J13)</f>
        <v>38.5</v>
      </c>
      <c r="L14" s="66"/>
      <c r="M14" s="66"/>
      <c r="N14" s="67"/>
      <c r="O14" s="15"/>
      <c r="P14" s="15"/>
    </row>
    <row r="15" spans="1:16" ht="15">
      <c r="A15" s="55"/>
      <c r="B15" s="54" t="s">
        <v>232</v>
      </c>
      <c r="C15" s="45">
        <v>1</v>
      </c>
      <c r="D15" s="46">
        <v>6.7</v>
      </c>
      <c r="E15" s="46">
        <v>6.9</v>
      </c>
      <c r="F15" s="46">
        <v>6.8</v>
      </c>
      <c r="G15" s="47">
        <f>SUM(D15:F15)</f>
        <v>20.400000000000002</v>
      </c>
      <c r="H15" s="46">
        <v>1.5</v>
      </c>
      <c r="I15" s="46"/>
      <c r="J15" s="43">
        <f>(G15+1.5*H15)-I15</f>
        <v>22.650000000000002</v>
      </c>
      <c r="L15" s="15"/>
      <c r="M15" s="15"/>
      <c r="N15" s="15"/>
      <c r="O15" s="15"/>
      <c r="P15" s="15"/>
    </row>
    <row r="16" spans="1:16" ht="15">
      <c r="A16" s="63"/>
      <c r="B16" s="15"/>
      <c r="C16" s="45">
        <v>2</v>
      </c>
      <c r="D16" s="46">
        <v>7.3</v>
      </c>
      <c r="E16" s="46">
        <v>6.8</v>
      </c>
      <c r="F16" s="46">
        <v>7.2</v>
      </c>
      <c r="G16" s="47">
        <f>SUM(D16:F16)</f>
        <v>21.3</v>
      </c>
      <c r="H16" s="46">
        <v>1.5</v>
      </c>
      <c r="I16" s="46"/>
      <c r="J16" s="43">
        <f>(G16+1.5*H16)-I16</f>
        <v>23.55</v>
      </c>
      <c r="L16" s="15"/>
      <c r="M16" s="15"/>
      <c r="N16" s="15"/>
      <c r="O16" s="15"/>
      <c r="P16" s="15"/>
    </row>
    <row r="17" spans="1:16" ht="17.25">
      <c r="A17" s="64"/>
      <c r="B17" s="58" t="s">
        <v>106</v>
      </c>
      <c r="C17" s="40"/>
      <c r="D17" s="59"/>
      <c r="E17" s="59"/>
      <c r="F17" s="59"/>
      <c r="G17" s="60"/>
      <c r="H17" s="59"/>
      <c r="I17" s="68"/>
      <c r="J17" s="61">
        <f>SUM(J15:J16)</f>
        <v>46.2</v>
      </c>
      <c r="L17" s="15"/>
      <c r="M17" s="15"/>
      <c r="N17" s="15"/>
      <c r="O17" s="15"/>
      <c r="P17" s="15"/>
    </row>
    <row r="18" spans="1:10" ht="15">
      <c r="A18" s="55"/>
      <c r="B18" s="54" t="s">
        <v>216</v>
      </c>
      <c r="C18" s="45">
        <v>1</v>
      </c>
      <c r="D18" s="46">
        <v>7.5</v>
      </c>
      <c r="E18" s="46">
        <v>7.6</v>
      </c>
      <c r="F18" s="46">
        <v>7.8</v>
      </c>
      <c r="G18" s="47">
        <f>SUM(D18:F18)</f>
        <v>22.9</v>
      </c>
      <c r="H18" s="46">
        <v>1.3</v>
      </c>
      <c r="I18" s="46"/>
      <c r="J18" s="43">
        <f>(G18+1.5*H18)-I18</f>
        <v>24.849999999999998</v>
      </c>
    </row>
    <row r="19" spans="1:10" ht="15">
      <c r="A19" s="63"/>
      <c r="B19" s="15"/>
      <c r="C19" s="45">
        <v>2</v>
      </c>
      <c r="D19" s="46">
        <v>7.6</v>
      </c>
      <c r="E19" s="46">
        <v>7.3</v>
      </c>
      <c r="F19" s="46">
        <v>7.1</v>
      </c>
      <c r="G19" s="47">
        <f>SUM(D19:F19)</f>
        <v>22</v>
      </c>
      <c r="H19" s="46">
        <v>1.3</v>
      </c>
      <c r="I19" s="46"/>
      <c r="J19" s="43">
        <f>(G19+1.5*H19)-I19</f>
        <v>23.95</v>
      </c>
    </row>
    <row r="20" spans="1:10" ht="17.25">
      <c r="A20" s="64"/>
      <c r="B20" s="58" t="s">
        <v>214</v>
      </c>
      <c r="C20" s="40"/>
      <c r="D20" s="59"/>
      <c r="E20" s="59"/>
      <c r="F20" s="59"/>
      <c r="G20" s="59"/>
      <c r="H20" s="59"/>
      <c r="I20" s="59"/>
      <c r="J20" s="61">
        <f>SUM(J18:J19)</f>
        <v>48.8</v>
      </c>
    </row>
    <row r="21" spans="1:16" ht="15">
      <c r="A21" s="55"/>
      <c r="B21" s="14"/>
      <c r="C21" s="40">
        <v>1</v>
      </c>
      <c r="D21" s="41"/>
      <c r="E21" s="41"/>
      <c r="F21" s="41"/>
      <c r="G21" s="47">
        <f>SUM(D21:F21)</f>
        <v>0</v>
      </c>
      <c r="H21" s="41"/>
      <c r="I21" s="41"/>
      <c r="J21" s="43">
        <f>(G21+1.5*H21)-I21</f>
        <v>0</v>
      </c>
      <c r="L21" s="66"/>
      <c r="M21" s="66"/>
      <c r="N21" s="67"/>
      <c r="O21" s="15"/>
      <c r="P21" s="15"/>
    </row>
    <row r="22" spans="1:16" ht="15">
      <c r="A22" s="63"/>
      <c r="B22" s="15"/>
      <c r="C22" s="45">
        <v>2</v>
      </c>
      <c r="D22" s="46"/>
      <c r="E22" s="46"/>
      <c r="F22" s="46"/>
      <c r="G22" s="47">
        <f>SUM(D22:F22)</f>
        <v>0</v>
      </c>
      <c r="H22" s="46"/>
      <c r="I22" s="46"/>
      <c r="J22" s="43">
        <f>(G22+1.5*H22)-I22</f>
        <v>0</v>
      </c>
      <c r="L22" s="66"/>
      <c r="M22" s="66"/>
      <c r="N22" s="67"/>
      <c r="O22" s="15"/>
      <c r="P22" s="15"/>
    </row>
    <row r="23" spans="1:16" ht="17.25">
      <c r="A23" s="64"/>
      <c r="B23" s="58"/>
      <c r="C23" s="40"/>
      <c r="D23" s="59"/>
      <c r="E23" s="59"/>
      <c r="F23" s="59"/>
      <c r="G23" s="60"/>
      <c r="H23" s="59"/>
      <c r="I23" s="59"/>
      <c r="J23" s="61">
        <f>SUM(J21:J22)</f>
        <v>0</v>
      </c>
      <c r="L23" s="66"/>
      <c r="M23" s="66"/>
      <c r="N23" s="67"/>
      <c r="O23" s="15"/>
      <c r="P23" s="15"/>
    </row>
    <row r="24" spans="1:16" ht="15">
      <c r="A24" s="55"/>
      <c r="B24" s="54"/>
      <c r="C24" s="45">
        <v>1</v>
      </c>
      <c r="D24" s="46"/>
      <c r="E24" s="46"/>
      <c r="F24" s="46"/>
      <c r="G24" s="47">
        <f>SUM(D24:F24)</f>
        <v>0</v>
      </c>
      <c r="H24" s="46"/>
      <c r="I24" s="46"/>
      <c r="J24" s="43">
        <f>(G24+1.5*H24)-I24</f>
        <v>0</v>
      </c>
      <c r="L24" s="15"/>
      <c r="M24" s="15"/>
      <c r="N24" s="15"/>
      <c r="O24" s="15"/>
      <c r="P24" s="15"/>
    </row>
    <row r="25" spans="1:16" ht="15">
      <c r="A25" s="63"/>
      <c r="B25" s="15"/>
      <c r="C25" s="45">
        <v>2</v>
      </c>
      <c r="D25" s="46"/>
      <c r="E25" s="46"/>
      <c r="F25" s="46"/>
      <c r="G25" s="47">
        <f>SUM(D25:F25)</f>
        <v>0</v>
      </c>
      <c r="H25" s="46"/>
      <c r="I25" s="46"/>
      <c r="J25" s="43">
        <f>(G25+1.5*H25)-I25</f>
        <v>0</v>
      </c>
      <c r="L25" s="15"/>
      <c r="M25" s="15"/>
      <c r="N25" s="15"/>
      <c r="O25" s="15"/>
      <c r="P25" s="15"/>
    </row>
    <row r="26" spans="1:16" ht="17.25">
      <c r="A26" s="64"/>
      <c r="B26" s="58"/>
      <c r="C26" s="40"/>
      <c r="D26" s="59"/>
      <c r="E26" s="59"/>
      <c r="F26" s="59"/>
      <c r="G26" s="60"/>
      <c r="H26" s="59"/>
      <c r="I26" s="68"/>
      <c r="J26" s="61">
        <f>SUM(J24:J25)</f>
        <v>0</v>
      </c>
      <c r="L26" s="15"/>
      <c r="M26" s="15"/>
      <c r="N26" s="15"/>
      <c r="O26" s="15"/>
      <c r="P26" s="15"/>
    </row>
    <row r="27" spans="1:10" ht="15">
      <c r="A27" s="55"/>
      <c r="B27" s="54"/>
      <c r="C27" s="45">
        <v>1</v>
      </c>
      <c r="D27" s="46"/>
      <c r="E27" s="46"/>
      <c r="F27" s="46"/>
      <c r="G27" s="47">
        <f>SUM(D27:F27)</f>
        <v>0</v>
      </c>
      <c r="H27" s="46"/>
      <c r="I27" s="46"/>
      <c r="J27" s="43">
        <f>(G27+1.5*H27)-I27</f>
        <v>0</v>
      </c>
    </row>
    <row r="28" spans="1:10" ht="15">
      <c r="A28" s="63"/>
      <c r="B28" s="15"/>
      <c r="C28" s="45">
        <v>2</v>
      </c>
      <c r="D28" s="46"/>
      <c r="E28" s="46"/>
      <c r="F28" s="46"/>
      <c r="G28" s="47">
        <f>SUM(D28:F28)</f>
        <v>0</v>
      </c>
      <c r="H28" s="46"/>
      <c r="I28" s="46"/>
      <c r="J28" s="43">
        <f>(G28+1.5*H28)-I28</f>
        <v>0</v>
      </c>
    </row>
    <row r="29" spans="1:10" ht="17.25">
      <c r="A29" s="64"/>
      <c r="B29" s="58"/>
      <c r="C29" s="40"/>
      <c r="D29" s="59"/>
      <c r="E29" s="59"/>
      <c r="F29" s="59"/>
      <c r="G29" s="59"/>
      <c r="H29" s="59"/>
      <c r="I29" s="59"/>
      <c r="J29" s="61">
        <f>SUM(J27:J28)</f>
        <v>0</v>
      </c>
    </row>
    <row r="30" spans="1:16" ht="15">
      <c r="A30" s="55"/>
      <c r="B30" s="14"/>
      <c r="C30" s="40">
        <v>1</v>
      </c>
      <c r="D30" s="41"/>
      <c r="E30" s="41"/>
      <c r="F30" s="41"/>
      <c r="G30" s="47">
        <f>SUM(D30:F30)</f>
        <v>0</v>
      </c>
      <c r="H30" s="41"/>
      <c r="I30" s="41"/>
      <c r="J30" s="43">
        <f>(G30+1.5*H30)-I30</f>
        <v>0</v>
      </c>
      <c r="L30" s="66"/>
      <c r="M30" s="66"/>
      <c r="N30" s="67"/>
      <c r="O30" s="15"/>
      <c r="P30" s="15"/>
    </row>
    <row r="31" spans="1:16" ht="15">
      <c r="A31" s="63"/>
      <c r="B31" s="15"/>
      <c r="C31" s="45">
        <v>2</v>
      </c>
      <c r="D31" s="46"/>
      <c r="E31" s="46"/>
      <c r="F31" s="46"/>
      <c r="G31" s="47">
        <f>SUM(D31:F31)</f>
        <v>0</v>
      </c>
      <c r="H31" s="46"/>
      <c r="I31" s="46"/>
      <c r="J31" s="43">
        <f>(G31+1.5*H31)-I31</f>
        <v>0</v>
      </c>
      <c r="L31" s="66"/>
      <c r="M31" s="66"/>
      <c r="N31" s="67"/>
      <c r="O31" s="15"/>
      <c r="P31" s="15"/>
    </row>
    <row r="32" spans="1:16" ht="17.25">
      <c r="A32" s="64"/>
      <c r="B32" s="58"/>
      <c r="C32" s="40"/>
      <c r="D32" s="59"/>
      <c r="E32" s="59"/>
      <c r="F32" s="59"/>
      <c r="G32" s="60"/>
      <c r="H32" s="59"/>
      <c r="I32" s="59"/>
      <c r="J32" s="61">
        <f>SUM(J30:J31)</f>
        <v>0</v>
      </c>
      <c r="L32" s="66"/>
      <c r="M32" s="66"/>
      <c r="N32" s="67"/>
      <c r="O32" s="15"/>
      <c r="P32" s="15"/>
    </row>
    <row r="33" spans="1:16" ht="15">
      <c r="A33" s="55"/>
      <c r="B33" s="54"/>
      <c r="C33" s="45">
        <v>1</v>
      </c>
      <c r="D33" s="46"/>
      <c r="E33" s="46"/>
      <c r="F33" s="46"/>
      <c r="G33" s="47">
        <f>SUM(D33:F33)</f>
        <v>0</v>
      </c>
      <c r="H33" s="46"/>
      <c r="I33" s="46"/>
      <c r="J33" s="43">
        <f>(G33+1.5*H33)-I33</f>
        <v>0</v>
      </c>
      <c r="L33" s="15"/>
      <c r="M33" s="15"/>
      <c r="N33" s="15"/>
      <c r="O33" s="15"/>
      <c r="P33" s="15"/>
    </row>
    <row r="34" spans="1:16" ht="15">
      <c r="A34" s="63"/>
      <c r="B34" s="15"/>
      <c r="C34" s="45">
        <v>2</v>
      </c>
      <c r="D34" s="46"/>
      <c r="E34" s="46"/>
      <c r="F34" s="46"/>
      <c r="G34" s="47">
        <f>SUM(D34:F34)</f>
        <v>0</v>
      </c>
      <c r="H34" s="46"/>
      <c r="I34" s="46"/>
      <c r="J34" s="43">
        <f>(G34+1.5*H34)-I34</f>
        <v>0</v>
      </c>
      <c r="L34" s="15"/>
      <c r="M34" s="15"/>
      <c r="N34" s="15"/>
      <c r="O34" s="15"/>
      <c r="P34" s="15"/>
    </row>
    <row r="35" spans="1:16" ht="17.25">
      <c r="A35" s="64"/>
      <c r="B35" s="58"/>
      <c r="C35" s="40"/>
      <c r="D35" s="59"/>
      <c r="E35" s="59"/>
      <c r="F35" s="59"/>
      <c r="G35" s="47"/>
      <c r="H35" s="59"/>
      <c r="I35" s="68"/>
      <c r="J35" s="61">
        <f>SUM(J33:J34)</f>
        <v>0</v>
      </c>
      <c r="L35" s="15"/>
      <c r="M35" s="15"/>
      <c r="N35" s="15"/>
      <c r="O35" s="15"/>
      <c r="P35" s="15"/>
    </row>
    <row r="36" spans="1:10" ht="15">
      <c r="A36" s="55"/>
      <c r="B36" s="54"/>
      <c r="C36" s="45">
        <v>1</v>
      </c>
      <c r="D36" s="46"/>
      <c r="E36" s="46"/>
      <c r="F36" s="46"/>
      <c r="G36" s="47">
        <f>SUM(D36:F36)</f>
        <v>0</v>
      </c>
      <c r="H36" s="46"/>
      <c r="I36" s="46"/>
      <c r="J36" s="43">
        <f>(G36+1.5*H36)-I36</f>
        <v>0</v>
      </c>
    </row>
    <row r="37" spans="1:10" ht="15">
      <c r="A37" s="63"/>
      <c r="B37" s="15"/>
      <c r="C37" s="45">
        <v>2</v>
      </c>
      <c r="D37" s="46"/>
      <c r="E37" s="46"/>
      <c r="F37" s="46"/>
      <c r="G37" s="47">
        <f>SUM(D37:F37)</f>
        <v>0</v>
      </c>
      <c r="H37" s="46"/>
      <c r="I37" s="46"/>
      <c r="J37" s="43">
        <f>(G37+1.5*H37)-I37</f>
        <v>0</v>
      </c>
    </row>
    <row r="38" spans="1:10" ht="17.25">
      <c r="A38" s="64"/>
      <c r="B38" s="58"/>
      <c r="C38" s="40"/>
      <c r="D38" s="59"/>
      <c r="E38" s="59"/>
      <c r="F38" s="59"/>
      <c r="G38" s="59"/>
      <c r="H38" s="59"/>
      <c r="I38" s="59"/>
      <c r="J38" s="61">
        <f>SUM(J36:J37)</f>
        <v>0</v>
      </c>
    </row>
    <row r="39" spans="1:16" ht="15">
      <c r="A39" s="55"/>
      <c r="B39" s="14"/>
      <c r="C39" s="40">
        <v>1</v>
      </c>
      <c r="D39" s="41"/>
      <c r="E39" s="41"/>
      <c r="F39" s="41"/>
      <c r="G39" s="47">
        <f>SUM(D39:F39)</f>
        <v>0</v>
      </c>
      <c r="H39" s="41"/>
      <c r="I39" s="41"/>
      <c r="J39" s="43">
        <f>(G39+1.5*H39)-I39</f>
        <v>0</v>
      </c>
      <c r="L39" s="66"/>
      <c r="M39" s="66"/>
      <c r="N39" s="67"/>
      <c r="O39" s="15"/>
      <c r="P39" s="15"/>
    </row>
    <row r="40" spans="1:16" ht="15">
      <c r="A40" s="63"/>
      <c r="B40" s="15"/>
      <c r="C40" s="45">
        <v>2</v>
      </c>
      <c r="D40" s="46"/>
      <c r="E40" s="46"/>
      <c r="F40" s="46"/>
      <c r="G40" s="47">
        <f>SUM(D40:F40)</f>
        <v>0</v>
      </c>
      <c r="H40" s="46"/>
      <c r="I40" s="46"/>
      <c r="J40" s="43">
        <f>(G40+1.5*H40)-I40</f>
        <v>0</v>
      </c>
      <c r="L40" s="66"/>
      <c r="M40" s="66"/>
      <c r="N40" s="67"/>
      <c r="O40" s="15"/>
      <c r="P40" s="15"/>
    </row>
    <row r="41" spans="1:16" ht="17.25">
      <c r="A41" s="64"/>
      <c r="B41" s="58"/>
      <c r="C41" s="40"/>
      <c r="D41" s="59"/>
      <c r="E41" s="59"/>
      <c r="F41" s="59"/>
      <c r="G41" s="60"/>
      <c r="H41" s="59"/>
      <c r="I41" s="59"/>
      <c r="J41" s="61">
        <f>SUM(J39:J40)</f>
        <v>0</v>
      </c>
      <c r="L41" s="66"/>
      <c r="M41" s="66"/>
      <c r="N41" s="67"/>
      <c r="O41" s="15"/>
      <c r="P41" s="15"/>
    </row>
    <row r="42" spans="1:16" ht="15">
      <c r="A42" s="55"/>
      <c r="B42" s="54"/>
      <c r="C42" s="45">
        <v>1</v>
      </c>
      <c r="D42" s="46"/>
      <c r="E42" s="46"/>
      <c r="F42" s="46"/>
      <c r="G42" s="47">
        <f>SUM(D42:F42)</f>
        <v>0</v>
      </c>
      <c r="H42" s="46"/>
      <c r="I42" s="46"/>
      <c r="J42" s="43">
        <f>(G42+1.5*H42)-I42</f>
        <v>0</v>
      </c>
      <c r="L42" s="15"/>
      <c r="M42" s="15"/>
      <c r="N42" s="15"/>
      <c r="O42" s="15"/>
      <c r="P42" s="15"/>
    </row>
    <row r="43" spans="1:16" ht="15">
      <c r="A43" s="63"/>
      <c r="B43" s="15"/>
      <c r="C43" s="45">
        <v>2</v>
      </c>
      <c r="D43" s="46"/>
      <c r="E43" s="46"/>
      <c r="F43" s="46"/>
      <c r="G43" s="47">
        <f>SUM(D43:F43)</f>
        <v>0</v>
      </c>
      <c r="H43" s="46"/>
      <c r="I43" s="46"/>
      <c r="J43" s="43">
        <f>(G43+1.5*H43)-I43</f>
        <v>0</v>
      </c>
      <c r="L43" s="15"/>
      <c r="M43" s="15"/>
      <c r="N43" s="15"/>
      <c r="O43" s="15"/>
      <c r="P43" s="15"/>
    </row>
    <row r="44" spans="1:16" ht="17.25">
      <c r="A44" s="64"/>
      <c r="B44" s="58"/>
      <c r="C44" s="40"/>
      <c r="D44" s="59"/>
      <c r="E44" s="59"/>
      <c r="F44" s="59"/>
      <c r="G44" s="60"/>
      <c r="H44" s="59"/>
      <c r="I44" s="68"/>
      <c r="J44" s="61">
        <f>SUM(J42:J43)</f>
        <v>0</v>
      </c>
      <c r="L44" s="15"/>
      <c r="M44" s="15"/>
      <c r="N44" s="15"/>
      <c r="O44" s="15"/>
      <c r="P44" s="15"/>
    </row>
    <row r="45" spans="1:10" ht="15">
      <c r="A45" s="55"/>
      <c r="B45" s="54"/>
      <c r="C45" s="45">
        <v>1</v>
      </c>
      <c r="D45" s="46"/>
      <c r="E45" s="46"/>
      <c r="F45" s="46"/>
      <c r="G45" s="47">
        <f>SUM(D45:F45)</f>
        <v>0</v>
      </c>
      <c r="H45" s="46"/>
      <c r="I45" s="46"/>
      <c r="J45" s="43">
        <f>(G45+1.5*H45)-I45</f>
        <v>0</v>
      </c>
    </row>
    <row r="46" spans="1:10" ht="15">
      <c r="A46" s="63"/>
      <c r="B46" s="15"/>
      <c r="C46" s="45">
        <v>2</v>
      </c>
      <c r="D46" s="46"/>
      <c r="E46" s="46"/>
      <c r="F46" s="46"/>
      <c r="G46" s="47">
        <f>SUM(D46:F46)</f>
        <v>0</v>
      </c>
      <c r="H46" s="46"/>
      <c r="I46" s="46"/>
      <c r="J46" s="43">
        <f>(G46+1.5*H46)-I46</f>
        <v>0</v>
      </c>
    </row>
    <row r="47" spans="1:10" ht="17.25">
      <c r="A47" s="64"/>
      <c r="B47" s="58"/>
      <c r="C47" s="40"/>
      <c r="D47" s="59"/>
      <c r="E47" s="59"/>
      <c r="F47" s="59"/>
      <c r="G47" s="59"/>
      <c r="H47" s="59"/>
      <c r="I47" s="59"/>
      <c r="J47" s="61">
        <f>SUM(J45:J46)</f>
        <v>0</v>
      </c>
    </row>
    <row r="49" spans="2:8" ht="12.75">
      <c r="B49" s="1" t="s">
        <v>113</v>
      </c>
      <c r="G49" s="1" t="s">
        <v>114</v>
      </c>
      <c r="H49" s="70" t="s">
        <v>115</v>
      </c>
    </row>
    <row r="58" ht="12.75" hidden="1"/>
  </sheetData>
  <sheetProtection selectLockedCells="1" selectUnlockedCells="1"/>
  <mergeCells count="1">
    <mergeCell ref="C2:E2"/>
  </mergeCells>
  <printOptions horizontalCentered="1"/>
  <pageMargins left="0.2362204724409449" right="0.2362204724409449" top="0.7480314960629921" bottom="0.7480314960629921" header="0.5118110236220472" footer="0.5118110236220472"/>
  <pageSetup fitToHeight="3" fitToWidth="1"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P49"/>
  <sheetViews>
    <sheetView view="pageBreakPreview" zoomScaleSheetLayoutView="100" workbookViewId="0" topLeftCell="B19">
      <selection activeCell="E54" sqref="E54"/>
    </sheetView>
  </sheetViews>
  <sheetFormatPr defaultColWidth="11.421875" defaultRowHeight="12.75"/>
  <cols>
    <col min="1" max="1" width="6.140625" style="1" customWidth="1"/>
    <col min="2" max="2" width="33.00390625" style="1" customWidth="1"/>
    <col min="3" max="3" width="5.7109375" style="1" customWidth="1"/>
    <col min="4" max="5" width="7.57421875" style="1" customWidth="1"/>
    <col min="6" max="6" width="7.28125" style="1" customWidth="1"/>
    <col min="7" max="7" width="6.8515625" style="1" customWidth="1"/>
    <col min="8" max="9" width="7.00390625" style="1" customWidth="1"/>
    <col min="10" max="10" width="9.00390625" style="1" customWidth="1"/>
    <col min="11" max="11" width="3.140625" style="1" customWidth="1"/>
    <col min="12" max="12" width="16.8515625" style="1" customWidth="1"/>
    <col min="13" max="16384" width="11.421875" style="1" customWidth="1"/>
  </cols>
  <sheetData>
    <row r="1" spans="3:10" ht="17.25">
      <c r="C1" s="77" t="s">
        <v>217</v>
      </c>
      <c r="J1" s="11" t="str">
        <f>Compétition!$D$21</f>
        <v>LYON-ALGM</v>
      </c>
    </row>
    <row r="2" spans="3:5" ht="15">
      <c r="C2" s="115">
        <f>Compétition!$D$20</f>
        <v>42806</v>
      </c>
      <c r="D2" s="115"/>
      <c r="E2" s="115"/>
    </row>
    <row r="3" ht="15">
      <c r="C3" s="10" t="str">
        <f>Compétition!$D$22</f>
        <v>Compétition Régionale Trampoline Individuel</v>
      </c>
    </row>
    <row r="7" ht="24">
      <c r="E7" s="18" t="s">
        <v>88</v>
      </c>
    </row>
    <row r="8" ht="12.75">
      <c r="A8" s="33" t="s">
        <v>119</v>
      </c>
    </row>
    <row r="9" spans="12:16" ht="13.5" thickBot="1">
      <c r="L9" s="15"/>
      <c r="M9" s="15"/>
      <c r="N9" s="15"/>
      <c r="O9" s="15"/>
      <c r="P9" s="15"/>
    </row>
    <row r="10" spans="1:16" ht="12.75">
      <c r="A10" s="19" t="s">
        <v>83</v>
      </c>
      <c r="B10" s="21" t="s">
        <v>90</v>
      </c>
      <c r="C10" s="35" t="s">
        <v>91</v>
      </c>
      <c r="D10" s="35"/>
      <c r="E10" s="35" t="s">
        <v>92</v>
      </c>
      <c r="F10" s="35"/>
      <c r="G10" s="35" t="s">
        <v>93</v>
      </c>
      <c r="H10" s="35" t="s">
        <v>94</v>
      </c>
      <c r="I10" s="35" t="s">
        <v>95</v>
      </c>
      <c r="J10" s="36" t="s">
        <v>84</v>
      </c>
      <c r="L10" s="15"/>
      <c r="M10" s="15"/>
      <c r="N10" s="15"/>
      <c r="O10" s="15"/>
      <c r="P10" s="15"/>
    </row>
    <row r="11" spans="1:16" ht="13.5" thickBot="1">
      <c r="A11" s="22"/>
      <c r="B11" s="30" t="s">
        <v>96</v>
      </c>
      <c r="C11" s="37"/>
      <c r="D11" s="38" t="s">
        <v>97</v>
      </c>
      <c r="E11" s="38" t="s">
        <v>98</v>
      </c>
      <c r="F11" s="38" t="s">
        <v>99</v>
      </c>
      <c r="G11" s="38" t="s">
        <v>100</v>
      </c>
      <c r="H11" s="30"/>
      <c r="I11" s="30"/>
      <c r="J11" s="23"/>
      <c r="L11" s="15"/>
      <c r="M11" s="15"/>
      <c r="N11" s="15"/>
      <c r="O11" s="15"/>
      <c r="P11" s="15"/>
    </row>
    <row r="12" spans="1:16" ht="15">
      <c r="A12" s="55"/>
      <c r="B12" s="97" t="s">
        <v>218</v>
      </c>
      <c r="C12" s="40">
        <v>1</v>
      </c>
      <c r="D12" s="41">
        <v>5.7</v>
      </c>
      <c r="E12" s="41">
        <v>6.2</v>
      </c>
      <c r="F12" s="41">
        <v>5.8</v>
      </c>
      <c r="G12" s="42">
        <f>SUM(D12:F12)</f>
        <v>17.7</v>
      </c>
      <c r="H12" s="41">
        <v>1.1</v>
      </c>
      <c r="I12" s="41"/>
      <c r="J12" s="43">
        <f>(G12+1.5*H12)-I12</f>
        <v>19.349999999999998</v>
      </c>
      <c r="L12" s="66"/>
      <c r="M12" s="66"/>
      <c r="N12" s="67"/>
      <c r="O12" s="15"/>
      <c r="P12" s="15"/>
    </row>
    <row r="13" spans="1:16" ht="15">
      <c r="A13" s="63"/>
      <c r="B13" s="96"/>
      <c r="C13" s="45">
        <v>2</v>
      </c>
      <c r="D13" s="46">
        <v>5.3</v>
      </c>
      <c r="E13" s="46">
        <v>5.5</v>
      </c>
      <c r="F13" s="46">
        <v>5.7</v>
      </c>
      <c r="G13" s="47">
        <f>SUM(D13:F13)</f>
        <v>16.5</v>
      </c>
      <c r="H13" s="46">
        <v>1.1</v>
      </c>
      <c r="I13" s="46"/>
      <c r="J13" s="43">
        <f>(G13+1.5*H13)-I13</f>
        <v>18.15</v>
      </c>
      <c r="L13" s="66"/>
      <c r="M13" s="66"/>
      <c r="N13" s="67"/>
      <c r="O13" s="15"/>
      <c r="P13" s="15"/>
    </row>
    <row r="14" spans="1:16" ht="17.25">
      <c r="A14" s="64"/>
      <c r="B14" s="98" t="s">
        <v>152</v>
      </c>
      <c r="C14" s="40"/>
      <c r="D14" s="59"/>
      <c r="E14" s="59"/>
      <c r="F14" s="59"/>
      <c r="G14" s="60"/>
      <c r="H14" s="59"/>
      <c r="I14" s="59"/>
      <c r="J14" s="61">
        <f>SUM(J12:J13)</f>
        <v>37.5</v>
      </c>
      <c r="L14" s="66"/>
      <c r="M14" s="66"/>
      <c r="N14" s="67"/>
      <c r="O14" s="15"/>
      <c r="P14" s="15"/>
    </row>
    <row r="15" spans="1:16" ht="15">
      <c r="A15" s="55"/>
      <c r="B15" s="99" t="s">
        <v>219</v>
      </c>
      <c r="C15" s="45">
        <v>1</v>
      </c>
      <c r="D15" s="46">
        <v>7</v>
      </c>
      <c r="E15" s="46">
        <v>6.8</v>
      </c>
      <c r="F15" s="46">
        <v>6.8</v>
      </c>
      <c r="G15" s="47">
        <f>SUM(D15:F15)</f>
        <v>20.6</v>
      </c>
      <c r="H15" s="46">
        <v>1.2</v>
      </c>
      <c r="I15" s="46"/>
      <c r="J15" s="43">
        <f>(G15+1.5*H15)-I15</f>
        <v>22.400000000000002</v>
      </c>
      <c r="L15" s="15"/>
      <c r="M15" s="15"/>
      <c r="N15" s="15"/>
      <c r="O15" s="15"/>
      <c r="P15" s="15"/>
    </row>
    <row r="16" spans="1:16" ht="15">
      <c r="A16" s="63"/>
      <c r="B16" s="96"/>
      <c r="C16" s="45">
        <v>2</v>
      </c>
      <c r="D16" s="46">
        <v>7.5</v>
      </c>
      <c r="E16" s="46">
        <v>7.3</v>
      </c>
      <c r="F16" s="46">
        <v>7.5</v>
      </c>
      <c r="G16" s="47">
        <f>SUM(D16:F16)</f>
        <v>22.3</v>
      </c>
      <c r="H16" s="46">
        <v>1.2</v>
      </c>
      <c r="I16" s="46"/>
      <c r="J16" s="43">
        <f>(G16+1.5*H16)-I16</f>
        <v>24.1</v>
      </c>
      <c r="L16" s="15"/>
      <c r="M16" s="15"/>
      <c r="N16" s="15"/>
      <c r="O16" s="15"/>
      <c r="P16" s="15"/>
    </row>
    <row r="17" spans="1:16" ht="17.25">
      <c r="A17" s="64"/>
      <c r="B17" s="98" t="s">
        <v>102</v>
      </c>
      <c r="C17" s="40"/>
      <c r="D17" s="59"/>
      <c r="E17" s="59"/>
      <c r="F17" s="59"/>
      <c r="G17" s="60"/>
      <c r="H17" s="59"/>
      <c r="I17" s="68"/>
      <c r="J17" s="61">
        <f>SUM(J15:J16)</f>
        <v>46.5</v>
      </c>
      <c r="L17" s="15"/>
      <c r="M17" s="15"/>
      <c r="N17" s="15"/>
      <c r="O17" s="15"/>
      <c r="P17" s="15"/>
    </row>
    <row r="18" spans="1:10" ht="15">
      <c r="A18" s="55"/>
      <c r="B18" s="99" t="s">
        <v>162</v>
      </c>
      <c r="C18" s="45">
        <v>1</v>
      </c>
      <c r="D18" s="46">
        <v>7</v>
      </c>
      <c r="E18" s="46">
        <v>6.8</v>
      </c>
      <c r="F18" s="46">
        <v>6.6</v>
      </c>
      <c r="G18" s="47">
        <f>SUM(D18:F18)</f>
        <v>20.4</v>
      </c>
      <c r="H18" s="46">
        <v>1.2</v>
      </c>
      <c r="I18" s="46"/>
      <c r="J18" s="43">
        <f>(G18+1.5*H18)-I18</f>
        <v>22.2</v>
      </c>
    </row>
    <row r="19" spans="1:10" ht="15">
      <c r="A19" s="63"/>
      <c r="B19" s="96"/>
      <c r="C19" s="45">
        <v>2</v>
      </c>
      <c r="D19" s="46">
        <v>6.1</v>
      </c>
      <c r="E19" s="46">
        <v>6.4</v>
      </c>
      <c r="F19" s="46">
        <v>6.3</v>
      </c>
      <c r="G19" s="47">
        <f>SUM(D19:F19)</f>
        <v>18.8</v>
      </c>
      <c r="H19" s="46">
        <v>1.2</v>
      </c>
      <c r="I19" s="46"/>
      <c r="J19" s="43">
        <f>(G19+1.5*H19)-I19</f>
        <v>20.6</v>
      </c>
    </row>
    <row r="20" spans="1:10" ht="17.25">
      <c r="A20" s="64"/>
      <c r="B20" s="98" t="s">
        <v>102</v>
      </c>
      <c r="C20" s="40"/>
      <c r="D20" s="59"/>
      <c r="E20" s="59"/>
      <c r="F20" s="59"/>
      <c r="G20" s="59"/>
      <c r="H20" s="59"/>
      <c r="I20" s="59"/>
      <c r="J20" s="61">
        <f>SUM(J18:J19)</f>
        <v>42.8</v>
      </c>
    </row>
    <row r="21" spans="1:16" ht="15">
      <c r="A21" s="55" t="s">
        <v>85</v>
      </c>
      <c r="B21" s="97" t="s">
        <v>156</v>
      </c>
      <c r="C21" s="40">
        <v>1</v>
      </c>
      <c r="D21" s="41"/>
      <c r="E21" s="41"/>
      <c r="F21" s="41"/>
      <c r="G21" s="47">
        <f>SUM(D21:F21)</f>
        <v>0</v>
      </c>
      <c r="H21" s="41"/>
      <c r="I21" s="41"/>
      <c r="J21" s="43">
        <f>(G21+1.5*H21)-I21</f>
        <v>0</v>
      </c>
      <c r="L21" s="66"/>
      <c r="M21" s="66"/>
      <c r="N21" s="67"/>
      <c r="O21" s="15"/>
      <c r="P21" s="15"/>
    </row>
    <row r="22" spans="1:16" ht="15">
      <c r="A22" s="63"/>
      <c r="B22" s="96"/>
      <c r="C22" s="45">
        <v>2</v>
      </c>
      <c r="D22" s="46"/>
      <c r="E22" s="46"/>
      <c r="F22" s="46"/>
      <c r="G22" s="47">
        <f>SUM(D22:F22)</f>
        <v>0</v>
      </c>
      <c r="H22" s="46"/>
      <c r="I22" s="46"/>
      <c r="J22" s="43">
        <f>(G22+1.5*H22)-I22</f>
        <v>0</v>
      </c>
      <c r="L22" s="66"/>
      <c r="M22" s="66"/>
      <c r="N22" s="67"/>
      <c r="O22" s="15"/>
      <c r="P22" s="15"/>
    </row>
    <row r="23" spans="1:16" ht="17.25">
      <c r="A23" s="64"/>
      <c r="B23" s="98" t="s">
        <v>109</v>
      </c>
      <c r="C23" s="40"/>
      <c r="D23" s="59"/>
      <c r="E23" s="59"/>
      <c r="F23" s="59"/>
      <c r="G23" s="60"/>
      <c r="H23" s="59"/>
      <c r="I23" s="59"/>
      <c r="J23" s="61">
        <f>SUM(J21:J22)</f>
        <v>0</v>
      </c>
      <c r="L23" s="66"/>
      <c r="M23" s="66"/>
      <c r="N23" s="67"/>
      <c r="O23" s="15"/>
      <c r="P23" s="15"/>
    </row>
    <row r="24" spans="1:10" ht="15">
      <c r="A24" s="55"/>
      <c r="B24" s="99" t="s">
        <v>126</v>
      </c>
      <c r="C24" s="45">
        <v>1</v>
      </c>
      <c r="D24" s="46">
        <v>8</v>
      </c>
      <c r="E24" s="46">
        <v>8</v>
      </c>
      <c r="F24" s="46">
        <v>7.8</v>
      </c>
      <c r="G24" s="47">
        <f>SUM(D24:F24)</f>
        <v>23.8</v>
      </c>
      <c r="H24" s="46">
        <v>1.6</v>
      </c>
      <c r="I24" s="46"/>
      <c r="J24" s="43">
        <f>(G24+1.5*H24)-I24</f>
        <v>26.200000000000003</v>
      </c>
    </row>
    <row r="25" spans="1:10" ht="15">
      <c r="A25" s="63"/>
      <c r="B25" s="96"/>
      <c r="C25" s="45">
        <v>2</v>
      </c>
      <c r="D25" s="46">
        <v>8.5</v>
      </c>
      <c r="E25" s="46">
        <v>8.4</v>
      </c>
      <c r="F25" s="46">
        <v>8</v>
      </c>
      <c r="G25" s="47">
        <f>SUM(D25:F25)</f>
        <v>24.9</v>
      </c>
      <c r="H25" s="46">
        <v>1.6</v>
      </c>
      <c r="I25" s="46"/>
      <c r="J25" s="43">
        <f>(G25+1.5*H25)-I25</f>
        <v>27.299999999999997</v>
      </c>
    </row>
    <row r="26" spans="1:10" ht="17.25">
      <c r="A26" s="64"/>
      <c r="B26" s="98" t="s">
        <v>109</v>
      </c>
      <c r="C26" s="40"/>
      <c r="D26" s="59"/>
      <c r="E26" s="59"/>
      <c r="F26" s="59"/>
      <c r="G26" s="59"/>
      <c r="H26" s="59"/>
      <c r="I26" s="59"/>
      <c r="J26" s="61">
        <f>SUM(J24:J25)</f>
        <v>53.5</v>
      </c>
    </row>
    <row r="27" spans="1:16" ht="15">
      <c r="A27" s="55"/>
      <c r="B27" s="97" t="s">
        <v>130</v>
      </c>
      <c r="C27" s="40">
        <v>1</v>
      </c>
      <c r="D27" s="41">
        <v>6.8</v>
      </c>
      <c r="E27" s="41">
        <v>6.3</v>
      </c>
      <c r="F27" s="41">
        <v>6.5</v>
      </c>
      <c r="G27" s="47">
        <f>SUM(D27:F27)</f>
        <v>19.6</v>
      </c>
      <c r="H27" s="41">
        <v>1.5</v>
      </c>
      <c r="I27" s="41"/>
      <c r="J27" s="43">
        <f>(G27+1.5*H27)-I27</f>
        <v>21.85</v>
      </c>
      <c r="L27" s="66"/>
      <c r="M27" s="66"/>
      <c r="N27" s="67"/>
      <c r="O27" s="15"/>
      <c r="P27" s="15"/>
    </row>
    <row r="28" spans="1:16" ht="15">
      <c r="A28" s="63"/>
      <c r="B28" s="96"/>
      <c r="C28" s="45">
        <v>2</v>
      </c>
      <c r="D28" s="46">
        <v>6.8</v>
      </c>
      <c r="E28" s="46">
        <v>6.8</v>
      </c>
      <c r="F28" s="46">
        <v>7.3</v>
      </c>
      <c r="G28" s="47">
        <f>SUM(D28:F28)</f>
        <v>20.9</v>
      </c>
      <c r="H28" s="46">
        <v>1.5</v>
      </c>
      <c r="I28" s="46"/>
      <c r="J28" s="43">
        <f>(G28+1.5*H28)-I28</f>
        <v>23.15</v>
      </c>
      <c r="L28" s="66"/>
      <c r="M28" s="66"/>
      <c r="N28" s="67"/>
      <c r="O28" s="15"/>
      <c r="P28" s="15"/>
    </row>
    <row r="29" spans="1:16" ht="17.25">
      <c r="A29" s="64"/>
      <c r="B29" s="98" t="s">
        <v>101</v>
      </c>
      <c r="C29" s="40"/>
      <c r="D29" s="59"/>
      <c r="E29" s="59"/>
      <c r="F29" s="59"/>
      <c r="G29" s="60"/>
      <c r="H29" s="59"/>
      <c r="I29" s="59"/>
      <c r="J29" s="61">
        <f>SUM(J27:J28)</f>
        <v>45</v>
      </c>
      <c r="L29" s="66"/>
      <c r="M29" s="66"/>
      <c r="N29" s="67"/>
      <c r="O29" s="15"/>
      <c r="P29" s="15"/>
    </row>
    <row r="30" spans="1:16" ht="15">
      <c r="A30" s="55"/>
      <c r="B30" s="99" t="s">
        <v>220</v>
      </c>
      <c r="C30" s="45">
        <v>1</v>
      </c>
      <c r="D30" s="46">
        <v>6.5</v>
      </c>
      <c r="E30" s="46">
        <v>6.2</v>
      </c>
      <c r="F30" s="46">
        <v>6</v>
      </c>
      <c r="G30" s="47">
        <f>SUM(D30:F30)</f>
        <v>18.7</v>
      </c>
      <c r="H30" s="46">
        <v>1.3</v>
      </c>
      <c r="I30" s="46"/>
      <c r="J30" s="43">
        <f>(G30+1.5*H30)-I30</f>
        <v>20.65</v>
      </c>
      <c r="L30" s="15"/>
      <c r="M30" s="15"/>
      <c r="N30" s="15"/>
      <c r="O30" s="15"/>
      <c r="P30" s="15"/>
    </row>
    <row r="31" spans="1:16" ht="15">
      <c r="A31" s="63"/>
      <c r="B31" s="96"/>
      <c r="C31" s="45">
        <v>2</v>
      </c>
      <c r="D31" s="46">
        <v>6.3</v>
      </c>
      <c r="E31" s="46">
        <v>6</v>
      </c>
      <c r="F31" s="46">
        <v>6.1</v>
      </c>
      <c r="G31" s="47">
        <f>SUM(D31:F31)</f>
        <v>18.4</v>
      </c>
      <c r="H31" s="46">
        <v>1.1</v>
      </c>
      <c r="I31" s="46"/>
      <c r="J31" s="43">
        <f>(G31+1.5*H31)-I31</f>
        <v>20.049999999999997</v>
      </c>
      <c r="L31" s="15"/>
      <c r="M31" s="15"/>
      <c r="N31" s="15"/>
      <c r="O31" s="15"/>
      <c r="P31" s="15"/>
    </row>
    <row r="32" spans="1:16" ht="17.25">
      <c r="A32" s="64"/>
      <c r="B32" s="98" t="s">
        <v>214</v>
      </c>
      <c r="C32" s="40"/>
      <c r="D32" s="59"/>
      <c r="E32" s="59"/>
      <c r="F32" s="59"/>
      <c r="G32" s="47"/>
      <c r="H32" s="59"/>
      <c r="I32" s="68"/>
      <c r="J32" s="61">
        <f>SUM(J30:J31)</f>
        <v>40.699999999999996</v>
      </c>
      <c r="L32" s="15"/>
      <c r="M32" s="15"/>
      <c r="N32" s="15"/>
      <c r="O32" s="15"/>
      <c r="P32" s="15"/>
    </row>
    <row r="33" spans="1:10" ht="15">
      <c r="A33" s="55"/>
      <c r="B33" s="99" t="s">
        <v>221</v>
      </c>
      <c r="C33" s="45">
        <v>1</v>
      </c>
      <c r="D33" s="46">
        <v>7.9</v>
      </c>
      <c r="E33" s="46">
        <v>8</v>
      </c>
      <c r="F33" s="46">
        <v>7.9</v>
      </c>
      <c r="G33" s="47">
        <f>SUM(D33:F33)</f>
        <v>23.8</v>
      </c>
      <c r="H33" s="46">
        <v>1.5</v>
      </c>
      <c r="I33" s="46"/>
      <c r="J33" s="43">
        <f>(G33+1.5*H33)-I33</f>
        <v>26.05</v>
      </c>
    </row>
    <row r="34" spans="1:10" ht="15">
      <c r="A34" s="63"/>
      <c r="B34" s="96"/>
      <c r="C34" s="45">
        <v>2</v>
      </c>
      <c r="D34" s="46">
        <v>7.4</v>
      </c>
      <c r="E34" s="46">
        <v>7.9</v>
      </c>
      <c r="F34" s="46">
        <v>7.5</v>
      </c>
      <c r="G34" s="47">
        <f>SUM(D34:F34)</f>
        <v>22.8</v>
      </c>
      <c r="H34" s="46">
        <v>1.5</v>
      </c>
      <c r="I34" s="46"/>
      <c r="J34" s="43">
        <f>(G34+1.5*H34)-I34</f>
        <v>25.05</v>
      </c>
    </row>
    <row r="35" spans="1:10" ht="17.25">
      <c r="A35" s="64"/>
      <c r="B35" s="58" t="s">
        <v>116</v>
      </c>
      <c r="C35" s="40"/>
      <c r="D35" s="59"/>
      <c r="E35" s="59"/>
      <c r="F35" s="59"/>
      <c r="G35" s="59"/>
      <c r="H35" s="59"/>
      <c r="I35" s="59"/>
      <c r="J35" s="61">
        <f>SUM(J33:J34)</f>
        <v>51.1</v>
      </c>
    </row>
    <row r="36" spans="1:16" ht="15">
      <c r="A36" s="55"/>
      <c r="B36" s="54"/>
      <c r="C36" s="45">
        <v>1</v>
      </c>
      <c r="D36" s="46"/>
      <c r="E36" s="46"/>
      <c r="F36" s="46"/>
      <c r="G36" s="47">
        <f>SUM(D36:F36)</f>
        <v>0</v>
      </c>
      <c r="H36" s="46"/>
      <c r="I36" s="46"/>
      <c r="J36" s="43">
        <f>(G36+1.5*H36)-I36</f>
        <v>0</v>
      </c>
      <c r="L36" s="15"/>
      <c r="M36" s="15"/>
      <c r="N36" s="15"/>
      <c r="O36" s="15"/>
      <c r="P36" s="15"/>
    </row>
    <row r="37" spans="1:16" ht="15">
      <c r="A37" s="63"/>
      <c r="B37" s="15"/>
      <c r="C37" s="45">
        <v>2</v>
      </c>
      <c r="D37" s="46"/>
      <c r="E37" s="46"/>
      <c r="F37" s="46"/>
      <c r="G37" s="47">
        <f>SUM(D37:F37)</f>
        <v>0</v>
      </c>
      <c r="H37" s="46"/>
      <c r="I37" s="46"/>
      <c r="J37" s="43">
        <f>(G37+1.5*H37)-I37</f>
        <v>0</v>
      </c>
      <c r="L37" s="15"/>
      <c r="M37" s="15"/>
      <c r="N37" s="15"/>
      <c r="O37" s="15"/>
      <c r="P37" s="15"/>
    </row>
    <row r="38" spans="1:16" ht="17.25">
      <c r="A38" s="64"/>
      <c r="B38" s="58"/>
      <c r="C38" s="40"/>
      <c r="D38" s="59"/>
      <c r="E38" s="59"/>
      <c r="F38" s="59"/>
      <c r="G38" s="60"/>
      <c r="H38" s="59"/>
      <c r="I38" s="68"/>
      <c r="J38" s="61">
        <f>SUM(J36:J37)</f>
        <v>0</v>
      </c>
      <c r="L38" s="15"/>
      <c r="M38" s="15"/>
      <c r="N38" s="15"/>
      <c r="O38" s="15"/>
      <c r="P38" s="15"/>
    </row>
    <row r="39" spans="1:16" ht="15">
      <c r="A39" s="55"/>
      <c r="B39" s="14"/>
      <c r="C39" s="40">
        <v>1</v>
      </c>
      <c r="D39" s="41"/>
      <c r="E39" s="41"/>
      <c r="F39" s="41"/>
      <c r="G39" s="47">
        <f>SUM(D39:F39)</f>
        <v>0</v>
      </c>
      <c r="H39" s="41"/>
      <c r="I39" s="41"/>
      <c r="J39" s="43">
        <f>(G39+1.5*H39)-I39</f>
        <v>0</v>
      </c>
      <c r="L39" s="66"/>
      <c r="M39" s="66"/>
      <c r="N39" s="67"/>
      <c r="O39" s="15"/>
      <c r="P39" s="15"/>
    </row>
    <row r="40" spans="1:16" ht="15">
      <c r="A40" s="63"/>
      <c r="B40" s="15"/>
      <c r="C40" s="45">
        <v>2</v>
      </c>
      <c r="D40" s="46"/>
      <c r="E40" s="46"/>
      <c r="F40" s="46"/>
      <c r="G40" s="47">
        <f>SUM(D40:F40)</f>
        <v>0</v>
      </c>
      <c r="H40" s="46"/>
      <c r="I40" s="46"/>
      <c r="J40" s="43">
        <f>(G40+1.5*H40)-I40</f>
        <v>0</v>
      </c>
      <c r="L40" s="66"/>
      <c r="M40" s="66"/>
      <c r="N40" s="67"/>
      <c r="O40" s="15"/>
      <c r="P40" s="15"/>
    </row>
    <row r="41" spans="1:16" ht="17.25">
      <c r="A41" s="64"/>
      <c r="B41" s="58"/>
      <c r="C41" s="40"/>
      <c r="D41" s="59"/>
      <c r="E41" s="59"/>
      <c r="F41" s="59"/>
      <c r="G41" s="60"/>
      <c r="H41" s="59"/>
      <c r="I41" s="59"/>
      <c r="J41" s="61">
        <f>SUM(J39:J40)</f>
        <v>0</v>
      </c>
      <c r="L41" s="66"/>
      <c r="M41" s="66"/>
      <c r="N41" s="67"/>
      <c r="O41" s="15"/>
      <c r="P41" s="15"/>
    </row>
    <row r="42" spans="1:16" ht="15">
      <c r="A42" s="55"/>
      <c r="B42" s="54"/>
      <c r="C42" s="45">
        <v>1</v>
      </c>
      <c r="D42" s="46"/>
      <c r="E42" s="46"/>
      <c r="F42" s="46"/>
      <c r="G42" s="47">
        <f>SUM(D42:F42)</f>
        <v>0</v>
      </c>
      <c r="H42" s="46"/>
      <c r="I42" s="46"/>
      <c r="J42" s="43">
        <f>(G42+1.5*H42)-I42</f>
        <v>0</v>
      </c>
      <c r="L42" s="15"/>
      <c r="M42" s="15"/>
      <c r="N42" s="15"/>
      <c r="O42" s="15"/>
      <c r="P42" s="15"/>
    </row>
    <row r="43" spans="1:16" ht="15">
      <c r="A43" s="63"/>
      <c r="B43" s="15"/>
      <c r="C43" s="45">
        <v>2</v>
      </c>
      <c r="D43" s="46"/>
      <c r="E43" s="46"/>
      <c r="F43" s="46"/>
      <c r="G43" s="47">
        <f>SUM(D43:F43)</f>
        <v>0</v>
      </c>
      <c r="H43" s="46"/>
      <c r="I43" s="46"/>
      <c r="J43" s="43">
        <f>(G43+1.5*H43)-I43</f>
        <v>0</v>
      </c>
      <c r="L43" s="15"/>
      <c r="M43" s="15"/>
      <c r="N43" s="15"/>
      <c r="O43" s="15"/>
      <c r="P43" s="15"/>
    </row>
    <row r="44" spans="1:16" ht="17.25">
      <c r="A44" s="64"/>
      <c r="B44" s="58"/>
      <c r="C44" s="40"/>
      <c r="D44" s="59"/>
      <c r="E44" s="59"/>
      <c r="F44" s="59"/>
      <c r="G44" s="60"/>
      <c r="H44" s="59"/>
      <c r="I44" s="68"/>
      <c r="J44" s="61">
        <f>SUM(J42:J43)</f>
        <v>0</v>
      </c>
      <c r="L44" s="15"/>
      <c r="M44" s="15"/>
      <c r="N44" s="15"/>
      <c r="O44" s="15"/>
      <c r="P44" s="15"/>
    </row>
    <row r="45" spans="1:10" ht="15">
      <c r="A45" s="55"/>
      <c r="B45" s="54"/>
      <c r="C45" s="45">
        <v>1</v>
      </c>
      <c r="D45" s="46"/>
      <c r="E45" s="46"/>
      <c r="F45" s="46"/>
      <c r="G45" s="47">
        <f>SUM(D45:F45)</f>
        <v>0</v>
      </c>
      <c r="H45" s="46"/>
      <c r="I45" s="46"/>
      <c r="J45" s="43">
        <f>(G45+1.5*H45)-I45</f>
        <v>0</v>
      </c>
    </row>
    <row r="46" spans="1:10" ht="15">
      <c r="A46" s="63"/>
      <c r="B46" s="15"/>
      <c r="C46" s="45">
        <v>2</v>
      </c>
      <c r="D46" s="46"/>
      <c r="E46" s="46"/>
      <c r="F46" s="46"/>
      <c r="G46" s="47">
        <f>SUM(D46:F46)</f>
        <v>0</v>
      </c>
      <c r="H46" s="46"/>
      <c r="I46" s="46"/>
      <c r="J46" s="43">
        <f>(G46+1.5*H46)-I46</f>
        <v>0</v>
      </c>
    </row>
    <row r="47" spans="1:10" ht="17.25">
      <c r="A47" s="64"/>
      <c r="B47" s="58"/>
      <c r="C47" s="40"/>
      <c r="D47" s="59"/>
      <c r="E47" s="59"/>
      <c r="F47" s="59"/>
      <c r="G47" s="59"/>
      <c r="H47" s="59"/>
      <c r="I47" s="59"/>
      <c r="J47" s="61">
        <f>SUM(J45:J46)</f>
        <v>0</v>
      </c>
    </row>
    <row r="49" spans="2:8" ht="12.75">
      <c r="B49" s="1" t="s">
        <v>113</v>
      </c>
      <c r="G49" s="1" t="s">
        <v>114</v>
      </c>
      <c r="H49" s="70" t="s">
        <v>115</v>
      </c>
    </row>
    <row r="58" ht="12.75" hidden="1"/>
  </sheetData>
  <sheetProtection selectLockedCells="1" selectUnlockedCells="1"/>
  <mergeCells count="1">
    <mergeCell ref="C2:E2"/>
  </mergeCells>
  <printOptions horizontalCentered="1"/>
  <pageMargins left="0.2362204724409449" right="0.2362204724409449" top="0.7480314960629921" bottom="0.7480314960629921" header="0.5118110236220472" footer="0.5118110236220472"/>
  <pageSetup fitToHeight="3" fitToWidth="1"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49"/>
  <sheetViews>
    <sheetView view="pageBreakPreview" zoomScaleSheetLayoutView="100" workbookViewId="0" topLeftCell="A32">
      <selection activeCell="E54" sqref="E54"/>
    </sheetView>
  </sheetViews>
  <sheetFormatPr defaultColWidth="11.421875" defaultRowHeight="12.75"/>
  <cols>
    <col min="1" max="1" width="5.8515625" style="1" customWidth="1"/>
    <col min="2" max="2" width="27.00390625" style="1" customWidth="1"/>
    <col min="3" max="3" width="6.421875" style="1" customWidth="1"/>
    <col min="4" max="4" width="7.28125" style="1" customWidth="1"/>
    <col min="5" max="5" width="7.7109375" style="1" customWidth="1"/>
    <col min="6" max="7" width="8.00390625" style="1" customWidth="1"/>
    <col min="8" max="9" width="8.28125" style="1" customWidth="1"/>
    <col min="10" max="10" width="10.28125" style="1" customWidth="1"/>
    <col min="11" max="16384" width="11.421875" style="1" customWidth="1"/>
  </cols>
  <sheetData>
    <row r="1" spans="3:10" ht="17.25">
      <c r="C1" s="10" t="s">
        <v>222</v>
      </c>
      <c r="J1" s="11" t="str">
        <f>Compétition!$D$21</f>
        <v>LYON-ALGM</v>
      </c>
    </row>
    <row r="2" spans="3:5" ht="15">
      <c r="C2" s="115">
        <f>Compétition!$D$20</f>
        <v>42806</v>
      </c>
      <c r="D2" s="115"/>
      <c r="E2" s="115"/>
    </row>
    <row r="3" ht="15">
      <c r="C3" s="10" t="str">
        <f>Compétition!$D$22</f>
        <v>Compétition Régionale Trampoline Individuel</v>
      </c>
    </row>
    <row r="7" ht="24">
      <c r="E7" s="18" t="s">
        <v>88</v>
      </c>
    </row>
    <row r="8" ht="12.75">
      <c r="A8" s="1" t="s">
        <v>131</v>
      </c>
    </row>
    <row r="10" spans="1:10" ht="12.75">
      <c r="A10" s="19" t="s">
        <v>83</v>
      </c>
      <c r="B10" s="21" t="s">
        <v>90</v>
      </c>
      <c r="C10" s="35" t="s">
        <v>91</v>
      </c>
      <c r="D10" s="35"/>
      <c r="E10" s="35" t="s">
        <v>92</v>
      </c>
      <c r="F10" s="35"/>
      <c r="G10" s="35" t="s">
        <v>93</v>
      </c>
      <c r="H10" s="35" t="s">
        <v>94</v>
      </c>
      <c r="I10" s="35" t="s">
        <v>95</v>
      </c>
      <c r="J10" s="36" t="s">
        <v>84</v>
      </c>
    </row>
    <row r="11" spans="1:10" ht="12.75">
      <c r="A11" s="22"/>
      <c r="B11" s="30" t="s">
        <v>96</v>
      </c>
      <c r="C11" s="37"/>
      <c r="D11" s="38" t="s">
        <v>97</v>
      </c>
      <c r="E11" s="38" t="s">
        <v>98</v>
      </c>
      <c r="F11" s="38" t="s">
        <v>99</v>
      </c>
      <c r="G11" s="38" t="s">
        <v>100</v>
      </c>
      <c r="H11" s="30"/>
      <c r="I11" s="30"/>
      <c r="J11" s="23"/>
    </row>
    <row r="12" spans="1:10" ht="15">
      <c r="A12" s="55"/>
      <c r="B12" s="14" t="s">
        <v>164</v>
      </c>
      <c r="C12" s="71">
        <v>1</v>
      </c>
      <c r="D12" s="41">
        <v>7.7</v>
      </c>
      <c r="E12" s="41">
        <v>7.6</v>
      </c>
      <c r="F12" s="41">
        <v>7.9</v>
      </c>
      <c r="G12" s="42">
        <f>SUM(D12:F12)</f>
        <v>23.200000000000003</v>
      </c>
      <c r="H12" s="41">
        <v>2.3</v>
      </c>
      <c r="I12" s="41"/>
      <c r="J12" s="43">
        <f>(G12+1.5*H12)-I12</f>
        <v>26.650000000000002</v>
      </c>
    </row>
    <row r="13" spans="1:10" ht="15">
      <c r="A13" s="56"/>
      <c r="B13" s="15"/>
      <c r="C13" s="72">
        <v>2</v>
      </c>
      <c r="D13" s="46">
        <v>7.8</v>
      </c>
      <c r="E13" s="46">
        <v>8</v>
      </c>
      <c r="F13" s="46">
        <v>8.3</v>
      </c>
      <c r="G13" s="47">
        <f>SUM(D13:F13)</f>
        <v>24.1</v>
      </c>
      <c r="H13" s="46">
        <v>2.3</v>
      </c>
      <c r="I13" s="46"/>
      <c r="J13" s="43">
        <f>(G13+1.5*H13)-I13</f>
        <v>27.55</v>
      </c>
    </row>
    <row r="14" spans="1:10" ht="17.25">
      <c r="A14" s="57"/>
      <c r="B14" s="58" t="s">
        <v>102</v>
      </c>
      <c r="C14" s="40"/>
      <c r="D14" s="59"/>
      <c r="E14" s="59"/>
      <c r="F14" s="59"/>
      <c r="G14" s="60"/>
      <c r="H14" s="59"/>
      <c r="I14" s="65"/>
      <c r="J14" s="61">
        <f>SUM(J12:J13)</f>
        <v>54.2</v>
      </c>
    </row>
    <row r="15" spans="1:10" ht="15">
      <c r="A15" s="55"/>
      <c r="B15" s="14" t="s">
        <v>112</v>
      </c>
      <c r="C15" s="71">
        <v>1</v>
      </c>
      <c r="D15" s="41">
        <v>7</v>
      </c>
      <c r="E15" s="41">
        <v>6.8</v>
      </c>
      <c r="F15" s="41">
        <v>7.3</v>
      </c>
      <c r="G15" s="47">
        <f>SUM(D15:F15)</f>
        <v>21.1</v>
      </c>
      <c r="H15" s="41">
        <v>1.7</v>
      </c>
      <c r="I15" s="41"/>
      <c r="J15" s="43">
        <f>(G15+1.5*H15)-I15</f>
        <v>23.650000000000002</v>
      </c>
    </row>
    <row r="16" spans="1:10" ht="15">
      <c r="A16" s="56"/>
      <c r="B16" s="15"/>
      <c r="C16" s="72">
        <v>2</v>
      </c>
      <c r="D16" s="46">
        <v>7.1</v>
      </c>
      <c r="E16" s="46">
        <v>7.2</v>
      </c>
      <c r="F16" s="46">
        <v>7.6</v>
      </c>
      <c r="G16" s="47">
        <f>SUM(D16:F16)</f>
        <v>21.9</v>
      </c>
      <c r="H16" s="46">
        <v>1.7</v>
      </c>
      <c r="I16" s="46"/>
      <c r="J16" s="43">
        <f>(G16+1.5*H16)-I16</f>
        <v>24.45</v>
      </c>
    </row>
    <row r="17" spans="1:10" ht="17.25">
      <c r="A17" s="57"/>
      <c r="B17" s="58" t="s">
        <v>102</v>
      </c>
      <c r="C17" s="40"/>
      <c r="D17" s="59"/>
      <c r="E17" s="59"/>
      <c r="F17" s="59"/>
      <c r="G17" s="60"/>
      <c r="H17" s="59"/>
      <c r="I17" s="65"/>
      <c r="J17" s="61">
        <f>SUM(J15:J16)</f>
        <v>48.1</v>
      </c>
    </row>
    <row r="18" spans="1:10" ht="15">
      <c r="A18" s="55"/>
      <c r="B18" s="14" t="s">
        <v>223</v>
      </c>
      <c r="C18" s="71">
        <v>1</v>
      </c>
      <c r="D18" s="41">
        <v>8</v>
      </c>
      <c r="E18" s="41">
        <v>7.9</v>
      </c>
      <c r="F18" s="41">
        <v>8</v>
      </c>
      <c r="G18" s="47">
        <f>SUM(D18:F18)</f>
        <v>23.9</v>
      </c>
      <c r="H18" s="41">
        <v>2</v>
      </c>
      <c r="I18" s="41"/>
      <c r="J18" s="43">
        <f>(G18+1.5*H18)-I18</f>
        <v>26.9</v>
      </c>
    </row>
    <row r="19" spans="1:10" ht="15">
      <c r="A19" s="56"/>
      <c r="B19" s="15"/>
      <c r="C19" s="72">
        <v>2</v>
      </c>
      <c r="D19" s="46">
        <v>8.3</v>
      </c>
      <c r="E19" s="46">
        <v>8.6</v>
      </c>
      <c r="F19" s="46">
        <v>8.5</v>
      </c>
      <c r="G19" s="47">
        <f>SUM(D19:F19)</f>
        <v>25.4</v>
      </c>
      <c r="H19" s="46">
        <v>2</v>
      </c>
      <c r="I19" s="46"/>
      <c r="J19" s="43">
        <f>(G19+1.5*H19)-I19</f>
        <v>28.4</v>
      </c>
    </row>
    <row r="20" spans="1:10" ht="17.25">
      <c r="A20" s="57"/>
      <c r="B20" s="58" t="s">
        <v>106</v>
      </c>
      <c r="C20" s="40"/>
      <c r="D20" s="59"/>
      <c r="E20" s="59"/>
      <c r="F20" s="59"/>
      <c r="G20" s="60"/>
      <c r="H20" s="59"/>
      <c r="I20" s="65"/>
      <c r="J20" s="61">
        <f>SUM(J18:J19)</f>
        <v>55.3</v>
      </c>
    </row>
    <row r="21" spans="1:10" ht="15">
      <c r="A21" s="55"/>
      <c r="B21" s="14" t="s">
        <v>123</v>
      </c>
      <c r="C21" s="71">
        <v>1</v>
      </c>
      <c r="D21" s="41">
        <v>7.5</v>
      </c>
      <c r="E21" s="41">
        <v>7.7</v>
      </c>
      <c r="F21" s="41">
        <v>7.4</v>
      </c>
      <c r="G21" s="47">
        <f>SUM(D21:F21)</f>
        <v>22.6</v>
      </c>
      <c r="H21" s="41">
        <v>2.3</v>
      </c>
      <c r="I21" s="41"/>
      <c r="J21" s="43">
        <f>(G21+1.5*H21)-I21</f>
        <v>26.05</v>
      </c>
    </row>
    <row r="22" spans="1:10" ht="15">
      <c r="A22" s="56"/>
      <c r="B22" s="15"/>
      <c r="C22" s="72">
        <v>2</v>
      </c>
      <c r="D22" s="46">
        <v>6.9</v>
      </c>
      <c r="E22" s="46">
        <v>6.4</v>
      </c>
      <c r="F22" s="46">
        <v>6.9</v>
      </c>
      <c r="G22" s="47">
        <f>SUM(D22:F22)</f>
        <v>20.200000000000003</v>
      </c>
      <c r="H22" s="46">
        <v>2.1</v>
      </c>
      <c r="I22" s="46"/>
      <c r="J22" s="43">
        <f>(G22+1.5*H22)-I22</f>
        <v>23.35</v>
      </c>
    </row>
    <row r="23" spans="1:10" ht="17.25">
      <c r="A23" s="57"/>
      <c r="B23" s="58" t="s">
        <v>116</v>
      </c>
      <c r="C23" s="40"/>
      <c r="D23" s="59"/>
      <c r="E23" s="59"/>
      <c r="F23" s="59"/>
      <c r="G23" s="60"/>
      <c r="H23" s="59"/>
      <c r="I23" s="65"/>
      <c r="J23" s="61">
        <f>SUM(J21:J22)</f>
        <v>49.400000000000006</v>
      </c>
    </row>
    <row r="24" spans="1:10" ht="15">
      <c r="A24" s="55"/>
      <c r="B24" s="14" t="s">
        <v>124</v>
      </c>
      <c r="C24" s="71">
        <v>1</v>
      </c>
      <c r="D24" s="41">
        <v>8.1</v>
      </c>
      <c r="E24" s="41">
        <v>8.2</v>
      </c>
      <c r="F24" s="41">
        <v>8.1</v>
      </c>
      <c r="G24" s="47">
        <f>SUM(D24:F24)</f>
        <v>24.4</v>
      </c>
      <c r="H24" s="41">
        <v>2.2</v>
      </c>
      <c r="I24" s="41"/>
      <c r="J24" s="43">
        <f>(G24+1.5*H24)-I24</f>
        <v>27.7</v>
      </c>
    </row>
    <row r="25" spans="1:10" ht="15">
      <c r="A25" s="56"/>
      <c r="B25" s="15"/>
      <c r="C25" s="72">
        <v>2</v>
      </c>
      <c r="D25" s="46">
        <v>8.2</v>
      </c>
      <c r="E25" s="46">
        <v>8</v>
      </c>
      <c r="F25" s="46">
        <v>8.1</v>
      </c>
      <c r="G25" s="47">
        <f>SUM(D25:F25)</f>
        <v>24.299999999999997</v>
      </c>
      <c r="H25" s="46">
        <v>2.2</v>
      </c>
      <c r="I25" s="46"/>
      <c r="J25" s="43">
        <f>(G25+1.5*H25)-I25</f>
        <v>27.599999999999998</v>
      </c>
    </row>
    <row r="26" spans="1:10" ht="17.25">
      <c r="A26" s="57"/>
      <c r="B26" s="58" t="s">
        <v>101</v>
      </c>
      <c r="C26" s="40"/>
      <c r="D26" s="59"/>
      <c r="E26" s="59"/>
      <c r="F26" s="59"/>
      <c r="G26" s="60"/>
      <c r="H26" s="59"/>
      <c r="I26" s="65"/>
      <c r="J26" s="61">
        <f>SUM(J24:J25)</f>
        <v>55.3</v>
      </c>
    </row>
    <row r="27" spans="1:10" ht="15">
      <c r="A27" s="55"/>
      <c r="B27" s="14" t="s">
        <v>224</v>
      </c>
      <c r="C27" s="71">
        <v>1</v>
      </c>
      <c r="D27" s="41">
        <v>6.6</v>
      </c>
      <c r="E27" s="41">
        <v>6.2</v>
      </c>
      <c r="F27" s="41">
        <v>6.7</v>
      </c>
      <c r="G27" s="47">
        <f>SUM(D27:F27)</f>
        <v>19.5</v>
      </c>
      <c r="H27" s="41">
        <v>1.9</v>
      </c>
      <c r="I27" s="41"/>
      <c r="J27" s="43">
        <f>(G27+1.5*H27)-I27</f>
        <v>22.35</v>
      </c>
    </row>
    <row r="28" spans="1:10" ht="15">
      <c r="A28" s="56"/>
      <c r="B28" s="15"/>
      <c r="C28" s="72">
        <v>2</v>
      </c>
      <c r="D28" s="46">
        <v>6.8</v>
      </c>
      <c r="E28" s="46">
        <v>6.8</v>
      </c>
      <c r="F28" s="46">
        <v>6.7</v>
      </c>
      <c r="G28" s="47">
        <f>SUM(D28:F28)</f>
        <v>20.3</v>
      </c>
      <c r="H28" s="46">
        <v>1.9</v>
      </c>
      <c r="I28" s="46"/>
      <c r="J28" s="43">
        <f>(G28+1.5*H28)-I28</f>
        <v>23.15</v>
      </c>
    </row>
    <row r="29" spans="1:10" ht="17.25">
      <c r="A29" s="57"/>
      <c r="B29" s="58" t="s">
        <v>152</v>
      </c>
      <c r="C29" s="40"/>
      <c r="D29" s="59"/>
      <c r="E29" s="59"/>
      <c r="F29" s="59"/>
      <c r="G29" s="60"/>
      <c r="H29" s="59"/>
      <c r="I29" s="65"/>
      <c r="J29" s="61">
        <f>SUM(J27:J28)</f>
        <v>45.5</v>
      </c>
    </row>
    <row r="30" spans="1:10" ht="15">
      <c r="A30" s="55"/>
      <c r="B30" s="14" t="s">
        <v>122</v>
      </c>
      <c r="C30" s="71">
        <v>1</v>
      </c>
      <c r="D30" s="41">
        <v>6.1</v>
      </c>
      <c r="E30" s="41">
        <v>6.2</v>
      </c>
      <c r="F30" s="41">
        <v>6.1</v>
      </c>
      <c r="G30" s="47">
        <f>SUM(D30:F30)</f>
        <v>18.4</v>
      </c>
      <c r="H30" s="41">
        <v>2.2</v>
      </c>
      <c r="I30" s="41"/>
      <c r="J30" s="43">
        <f>(G30+1.5*H30)-I30</f>
        <v>21.7</v>
      </c>
    </row>
    <row r="31" spans="1:10" ht="15">
      <c r="A31" s="56"/>
      <c r="B31" s="15"/>
      <c r="C31" s="72">
        <v>2</v>
      </c>
      <c r="D31" s="46">
        <v>3.4</v>
      </c>
      <c r="E31" s="46">
        <v>3.2</v>
      </c>
      <c r="F31" s="46">
        <v>3.4</v>
      </c>
      <c r="G31" s="47">
        <f>SUM(D31:F31)</f>
        <v>10</v>
      </c>
      <c r="H31" s="46">
        <v>1.3</v>
      </c>
      <c r="I31" s="46"/>
      <c r="J31" s="43">
        <f>(G31+1.5*H31)-I31</f>
        <v>11.95</v>
      </c>
    </row>
    <row r="32" spans="1:10" ht="17.25">
      <c r="A32" s="57"/>
      <c r="B32" s="58" t="s">
        <v>109</v>
      </c>
      <c r="C32" s="40"/>
      <c r="D32" s="59"/>
      <c r="E32" s="59"/>
      <c r="F32" s="59"/>
      <c r="G32" s="60"/>
      <c r="H32" s="59"/>
      <c r="I32" s="65"/>
      <c r="J32" s="61">
        <f>SUM(J30:J31)</f>
        <v>33.65</v>
      </c>
    </row>
    <row r="39" ht="12.75">
      <c r="I39" s="70"/>
    </row>
    <row r="49" spans="2:8" ht="12.75">
      <c r="B49" s="1" t="s">
        <v>113</v>
      </c>
      <c r="C49" s="1">
        <v>2</v>
      </c>
      <c r="G49" s="1" t="s">
        <v>114</v>
      </c>
      <c r="H49" s="70" t="s">
        <v>115</v>
      </c>
    </row>
    <row r="58" ht="12.75" hidden="1"/>
  </sheetData>
  <sheetProtection selectLockedCells="1" selectUnlockedCells="1"/>
  <mergeCells count="1">
    <mergeCell ref="C2:E2"/>
  </mergeCells>
  <printOptions horizontalCentered="1"/>
  <pageMargins left="0.2362204724409449" right="0.2362204724409449" top="0.7480314960629921" bottom="0.7480314960629921" header="0.5118110236220472" footer="0.5118110236220472"/>
  <pageSetup fitToHeight="3" fitToWidth="1"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52"/>
  <sheetViews>
    <sheetView view="pageBreakPreview" zoomScaleSheetLayoutView="100" workbookViewId="0" topLeftCell="A18">
      <selection activeCell="E54" sqref="E54"/>
    </sheetView>
  </sheetViews>
  <sheetFormatPr defaultColWidth="11.421875" defaultRowHeight="12.75"/>
  <cols>
    <col min="1" max="1" width="5.8515625" style="1" customWidth="1"/>
    <col min="2" max="2" width="27.00390625" style="1" customWidth="1"/>
    <col min="3" max="3" width="6.421875" style="1" customWidth="1"/>
    <col min="4" max="4" width="7.28125" style="1" customWidth="1"/>
    <col min="5" max="5" width="7.7109375" style="1" customWidth="1"/>
    <col min="6" max="7" width="8.00390625" style="1" customWidth="1"/>
    <col min="8" max="9" width="8.28125" style="1" customWidth="1"/>
    <col min="10" max="10" width="10.28125" style="1" customWidth="1"/>
    <col min="11" max="16384" width="11.421875" style="1" customWidth="1"/>
  </cols>
  <sheetData>
    <row r="1" spans="3:10" ht="17.25">
      <c r="C1" s="10" t="s">
        <v>165</v>
      </c>
      <c r="J1" s="11" t="str">
        <f>Compétition!$D$21</f>
        <v>LYON-ALGM</v>
      </c>
    </row>
    <row r="2" spans="3:5" ht="15">
      <c r="C2" s="115">
        <f>Compétition!$D$20</f>
        <v>42806</v>
      </c>
      <c r="D2" s="115"/>
      <c r="E2" s="115"/>
    </row>
    <row r="3" ht="15">
      <c r="C3" s="10" t="str">
        <f>Compétition!$D$22</f>
        <v>Compétition Régionale Trampoline Individuel</v>
      </c>
    </row>
    <row r="7" ht="24">
      <c r="E7" s="18" t="s">
        <v>88</v>
      </c>
    </row>
    <row r="8" ht="12.75">
      <c r="A8" s="1" t="s">
        <v>131</v>
      </c>
    </row>
    <row r="10" spans="1:10" ht="12.75">
      <c r="A10" s="19" t="s">
        <v>83</v>
      </c>
      <c r="B10" s="21" t="s">
        <v>90</v>
      </c>
      <c r="C10" s="35" t="s">
        <v>91</v>
      </c>
      <c r="D10" s="35"/>
      <c r="E10" s="35" t="s">
        <v>92</v>
      </c>
      <c r="F10" s="35"/>
      <c r="G10" s="35" t="s">
        <v>93</v>
      </c>
      <c r="H10" s="35" t="s">
        <v>94</v>
      </c>
      <c r="I10" s="35" t="s">
        <v>95</v>
      </c>
      <c r="J10" s="36" t="s">
        <v>84</v>
      </c>
    </row>
    <row r="11" spans="1:10" ht="12.75">
      <c r="A11" s="22"/>
      <c r="B11" s="30" t="s">
        <v>96</v>
      </c>
      <c r="C11" s="37"/>
      <c r="D11" s="38" t="s">
        <v>97</v>
      </c>
      <c r="E11" s="38" t="s">
        <v>98</v>
      </c>
      <c r="F11" s="38" t="s">
        <v>99</v>
      </c>
      <c r="G11" s="38" t="s">
        <v>100</v>
      </c>
      <c r="H11" s="30"/>
      <c r="I11" s="30"/>
      <c r="J11" s="23"/>
    </row>
    <row r="12" spans="1:10" ht="15">
      <c r="A12" s="95"/>
      <c r="B12" s="14" t="s">
        <v>125</v>
      </c>
      <c r="C12" s="71">
        <v>1</v>
      </c>
      <c r="D12" s="41">
        <v>7.7</v>
      </c>
      <c r="E12" s="41">
        <v>7.7</v>
      </c>
      <c r="F12" s="41">
        <v>7.9</v>
      </c>
      <c r="G12" s="42">
        <f>SUM(D12:F12)</f>
        <v>23.3</v>
      </c>
      <c r="H12" s="41">
        <v>2</v>
      </c>
      <c r="I12" s="41"/>
      <c r="J12" s="43">
        <f>(G12+1.5*H12)-I12</f>
        <v>26.3</v>
      </c>
    </row>
    <row r="13" spans="1:10" ht="15">
      <c r="A13" s="56"/>
      <c r="B13" s="15"/>
      <c r="C13" s="72">
        <v>2</v>
      </c>
      <c r="D13" s="46">
        <v>8.2</v>
      </c>
      <c r="E13" s="46">
        <v>8.1</v>
      </c>
      <c r="F13" s="46">
        <v>8.1</v>
      </c>
      <c r="G13" s="47">
        <f>SUM(D13:F13)</f>
        <v>24.4</v>
      </c>
      <c r="H13" s="46">
        <v>2</v>
      </c>
      <c r="I13" s="46"/>
      <c r="J13" s="43">
        <f>(G13+1.5*H13)-I13</f>
        <v>27.4</v>
      </c>
    </row>
    <row r="14" spans="1:10" ht="17.25">
      <c r="A14" s="57"/>
      <c r="B14" s="58" t="s">
        <v>106</v>
      </c>
      <c r="C14" s="40"/>
      <c r="D14" s="59"/>
      <c r="E14" s="59"/>
      <c r="F14" s="59"/>
      <c r="G14" s="60"/>
      <c r="H14" s="59"/>
      <c r="I14" s="65"/>
      <c r="J14" s="61">
        <f>SUM(J12:J13)</f>
        <v>53.7</v>
      </c>
    </row>
    <row r="15" spans="1:10" ht="15">
      <c r="A15" s="55"/>
      <c r="B15" s="97" t="s">
        <v>128</v>
      </c>
      <c r="C15" s="71">
        <v>1</v>
      </c>
      <c r="D15" s="41">
        <v>7.4</v>
      </c>
      <c r="E15" s="41">
        <v>7.2</v>
      </c>
      <c r="F15" s="41">
        <v>7.4</v>
      </c>
      <c r="G15" s="47">
        <f>SUM(D15:F15)</f>
        <v>22</v>
      </c>
      <c r="H15" s="41">
        <v>2.2</v>
      </c>
      <c r="I15" s="41"/>
      <c r="J15" s="43">
        <f>(G15+1.5*H15)-I15</f>
        <v>25.3</v>
      </c>
    </row>
    <row r="16" spans="1:10" ht="15">
      <c r="A16" s="56"/>
      <c r="B16" s="96"/>
      <c r="C16" s="72">
        <v>2</v>
      </c>
      <c r="D16" s="46">
        <v>6.8</v>
      </c>
      <c r="E16" s="46">
        <v>7.2</v>
      </c>
      <c r="F16" s="46">
        <v>7.3</v>
      </c>
      <c r="G16" s="47">
        <f>SUM(D16:F16)</f>
        <v>21.3</v>
      </c>
      <c r="H16" s="46">
        <v>1.9</v>
      </c>
      <c r="I16" s="46"/>
      <c r="J16" s="43">
        <f>(G16+1.5*H16)-I16</f>
        <v>24.15</v>
      </c>
    </row>
    <row r="17" spans="1:10" ht="17.25">
      <c r="A17" s="57"/>
      <c r="B17" s="98" t="s">
        <v>116</v>
      </c>
      <c r="C17" s="40"/>
      <c r="D17" s="59"/>
      <c r="E17" s="59"/>
      <c r="F17" s="59"/>
      <c r="G17" s="60"/>
      <c r="H17" s="59"/>
      <c r="I17" s="65"/>
      <c r="J17" s="61">
        <f>SUM(J15:J16)</f>
        <v>49.45</v>
      </c>
    </row>
    <row r="18" spans="1:10" ht="15">
      <c r="A18" s="55"/>
      <c r="B18" s="97" t="s">
        <v>225</v>
      </c>
      <c r="C18" s="71">
        <v>1</v>
      </c>
      <c r="D18" s="41">
        <v>6.7</v>
      </c>
      <c r="E18" s="41">
        <v>6.3</v>
      </c>
      <c r="F18" s="41">
        <v>6.8</v>
      </c>
      <c r="G18" s="47">
        <f>SUM(D18:F18)</f>
        <v>19.8</v>
      </c>
      <c r="H18" s="41">
        <v>2.1</v>
      </c>
      <c r="I18" s="41"/>
      <c r="J18" s="43">
        <f>(G18+1.5*H18)-I18</f>
        <v>22.950000000000003</v>
      </c>
    </row>
    <row r="19" spans="1:10" ht="15">
      <c r="A19" s="56"/>
      <c r="B19" s="96"/>
      <c r="C19" s="72">
        <v>2</v>
      </c>
      <c r="D19" s="46">
        <v>7.5</v>
      </c>
      <c r="E19" s="46">
        <v>7.2</v>
      </c>
      <c r="F19" s="46">
        <v>7.1</v>
      </c>
      <c r="G19" s="47">
        <f>SUM(D19:F19)</f>
        <v>21.799999999999997</v>
      </c>
      <c r="H19" s="46">
        <v>2.6</v>
      </c>
      <c r="I19" s="46"/>
      <c r="J19" s="43">
        <f>(G19+1.5*H19)-I19</f>
        <v>25.699999999999996</v>
      </c>
    </row>
    <row r="20" spans="1:10" ht="17.25">
      <c r="A20" s="57"/>
      <c r="B20" s="98" t="s">
        <v>116</v>
      </c>
      <c r="C20" s="40"/>
      <c r="D20" s="59"/>
      <c r="E20" s="59"/>
      <c r="F20" s="59"/>
      <c r="G20" s="60"/>
      <c r="H20" s="59"/>
      <c r="I20" s="65"/>
      <c r="J20" s="61">
        <f>SUM(J18:J19)</f>
        <v>48.65</v>
      </c>
    </row>
    <row r="21" spans="1:10" ht="15">
      <c r="A21" s="55"/>
      <c r="B21" s="97" t="s">
        <v>127</v>
      </c>
      <c r="C21" s="71">
        <v>1</v>
      </c>
      <c r="D21" s="41">
        <v>7.2</v>
      </c>
      <c r="E21" s="41">
        <v>7.1</v>
      </c>
      <c r="F21" s="41">
        <v>7.5</v>
      </c>
      <c r="G21" s="47">
        <f>SUM(D21:F21)</f>
        <v>21.8</v>
      </c>
      <c r="H21" s="41">
        <v>2.1</v>
      </c>
      <c r="I21" s="41"/>
      <c r="J21" s="43">
        <f>(G21+1.5*H21)-I21</f>
        <v>24.950000000000003</v>
      </c>
    </row>
    <row r="22" spans="1:10" ht="15">
      <c r="A22" s="56"/>
      <c r="B22" s="96"/>
      <c r="C22" s="72">
        <v>2</v>
      </c>
      <c r="D22" s="46">
        <v>6.1</v>
      </c>
      <c r="E22" s="46">
        <v>6.4</v>
      </c>
      <c r="F22" s="46">
        <v>6.6</v>
      </c>
      <c r="G22" s="47">
        <f>SUM(D22:F22)</f>
        <v>19.1</v>
      </c>
      <c r="H22" s="46">
        <v>1.6</v>
      </c>
      <c r="I22" s="46"/>
      <c r="J22" s="43">
        <f>(G22+1.5*H22)-I22</f>
        <v>21.5</v>
      </c>
    </row>
    <row r="23" spans="1:10" ht="17.25">
      <c r="A23" s="57"/>
      <c r="B23" s="98" t="s">
        <v>102</v>
      </c>
      <c r="C23" s="40"/>
      <c r="D23" s="59"/>
      <c r="E23" s="59"/>
      <c r="F23" s="59"/>
      <c r="G23" s="60"/>
      <c r="H23" s="59"/>
      <c r="I23" s="65"/>
      <c r="J23" s="61">
        <f>SUM(J21:J22)</f>
        <v>46.45</v>
      </c>
    </row>
    <row r="24" spans="1:10" ht="15">
      <c r="A24" s="55" t="s">
        <v>85</v>
      </c>
      <c r="B24" s="97" t="s">
        <v>132</v>
      </c>
      <c r="C24" s="71">
        <v>1</v>
      </c>
      <c r="D24" s="41"/>
      <c r="E24" s="41"/>
      <c r="F24" s="41"/>
      <c r="G24" s="47">
        <f>SUM(D24:F24)</f>
        <v>0</v>
      </c>
      <c r="H24" s="41"/>
      <c r="I24" s="41"/>
      <c r="J24" s="43">
        <f>(G24+1.5*H24)-I24</f>
        <v>0</v>
      </c>
    </row>
    <row r="25" spans="1:10" ht="15">
      <c r="A25" s="56"/>
      <c r="B25" s="96"/>
      <c r="C25" s="72">
        <v>2</v>
      </c>
      <c r="D25" s="46"/>
      <c r="E25" s="46"/>
      <c r="F25" s="46"/>
      <c r="G25" s="47">
        <f>SUM(D25:F25)</f>
        <v>0</v>
      </c>
      <c r="H25" s="46"/>
      <c r="I25" s="46"/>
      <c r="J25" s="43">
        <f>(G25+1.5*H25)-I25</f>
        <v>0</v>
      </c>
    </row>
    <row r="26" spans="1:10" ht="17.25">
      <c r="A26" s="57"/>
      <c r="B26" s="98" t="s">
        <v>109</v>
      </c>
      <c r="C26" s="40"/>
      <c r="D26" s="59"/>
      <c r="E26" s="59"/>
      <c r="F26" s="59"/>
      <c r="G26" s="60"/>
      <c r="H26" s="59"/>
      <c r="I26" s="65"/>
      <c r="J26" s="61">
        <f>SUM(J24:J25)</f>
        <v>0</v>
      </c>
    </row>
    <row r="27" spans="1:10" ht="15">
      <c r="A27" s="55"/>
      <c r="B27" s="97" t="s">
        <v>226</v>
      </c>
      <c r="C27" s="71">
        <v>1</v>
      </c>
      <c r="D27" s="41">
        <v>7.3</v>
      </c>
      <c r="E27" s="41">
        <v>7.5</v>
      </c>
      <c r="F27" s="41">
        <v>7.5</v>
      </c>
      <c r="G27" s="47">
        <f>SUM(D27:F27)</f>
        <v>22.3</v>
      </c>
      <c r="H27" s="41">
        <v>1.9</v>
      </c>
      <c r="I27" s="41"/>
      <c r="J27" s="43">
        <f>(G27+1.5*H27)-I27</f>
        <v>25.15</v>
      </c>
    </row>
    <row r="28" spans="1:10" ht="15">
      <c r="A28" s="56"/>
      <c r="B28" s="96"/>
      <c r="C28" s="72">
        <v>2</v>
      </c>
      <c r="D28" s="46">
        <v>7.1</v>
      </c>
      <c r="E28" s="46">
        <v>7.3</v>
      </c>
      <c r="F28" s="46">
        <v>7.4</v>
      </c>
      <c r="G28" s="47">
        <f>SUM(D28:F28)</f>
        <v>21.799999999999997</v>
      </c>
      <c r="H28" s="46">
        <v>1.9</v>
      </c>
      <c r="I28" s="46"/>
      <c r="J28" s="43">
        <f>(G28+1.5*H28)-I28</f>
        <v>24.65</v>
      </c>
    </row>
    <row r="29" spans="1:10" ht="17.25">
      <c r="A29" s="57"/>
      <c r="B29" s="98" t="s">
        <v>152</v>
      </c>
      <c r="C29" s="40"/>
      <c r="D29" s="59"/>
      <c r="E29" s="59"/>
      <c r="F29" s="59"/>
      <c r="G29" s="60"/>
      <c r="H29" s="59"/>
      <c r="I29" s="65"/>
      <c r="J29" s="61">
        <f>SUM(J27:J28)</f>
        <v>49.8</v>
      </c>
    </row>
    <row r="30" spans="1:10" ht="15">
      <c r="A30" s="55"/>
      <c r="B30" s="14"/>
      <c r="C30" s="71">
        <v>1</v>
      </c>
      <c r="D30" s="41"/>
      <c r="E30" s="41"/>
      <c r="F30" s="41"/>
      <c r="G30" s="47">
        <f>SUM(D30:F30)</f>
        <v>0</v>
      </c>
      <c r="H30" s="41"/>
      <c r="I30" s="41"/>
      <c r="J30" s="43">
        <f>(G30+1.5*H30)-I30</f>
        <v>0</v>
      </c>
    </row>
    <row r="31" spans="1:10" ht="15">
      <c r="A31" s="56"/>
      <c r="B31" s="15"/>
      <c r="C31" s="72">
        <v>2</v>
      </c>
      <c r="D31" s="46"/>
      <c r="E31" s="46"/>
      <c r="F31" s="46"/>
      <c r="G31" s="47">
        <f>SUM(D31:F31)</f>
        <v>0</v>
      </c>
      <c r="H31" s="46"/>
      <c r="I31" s="46"/>
      <c r="J31" s="43">
        <f>(G31+1.5*H31)-I31</f>
        <v>0</v>
      </c>
    </row>
    <row r="32" spans="1:10" ht="17.25">
      <c r="A32" s="57"/>
      <c r="B32" s="58"/>
      <c r="C32" s="40"/>
      <c r="D32" s="59"/>
      <c r="E32" s="59"/>
      <c r="F32" s="59"/>
      <c r="G32" s="60"/>
      <c r="H32" s="59"/>
      <c r="I32" s="65"/>
      <c r="J32" s="61">
        <f>SUM(J30:J31)</f>
        <v>0</v>
      </c>
    </row>
    <row r="33" spans="1:10" ht="15">
      <c r="A33" s="55"/>
      <c r="B33" s="14"/>
      <c r="C33" s="71">
        <v>1</v>
      </c>
      <c r="D33" s="41"/>
      <c r="E33" s="41"/>
      <c r="F33" s="41"/>
      <c r="G33" s="47">
        <f>SUM(D33:F33)</f>
        <v>0</v>
      </c>
      <c r="H33" s="41"/>
      <c r="I33" s="41"/>
      <c r="J33" s="43">
        <f>(G33+1.5*H33)-I33</f>
        <v>0</v>
      </c>
    </row>
    <row r="34" spans="1:10" ht="15">
      <c r="A34" s="56"/>
      <c r="B34" s="15"/>
      <c r="C34" s="72">
        <v>2</v>
      </c>
      <c r="D34" s="46"/>
      <c r="E34" s="46"/>
      <c r="F34" s="46"/>
      <c r="G34" s="47">
        <f>SUM(D34:F34)</f>
        <v>0</v>
      </c>
      <c r="H34" s="46"/>
      <c r="I34" s="46"/>
      <c r="J34" s="43">
        <f>(G34+1.5*H34)-I34</f>
        <v>0</v>
      </c>
    </row>
    <row r="35" spans="1:10" ht="17.25">
      <c r="A35" s="57"/>
      <c r="B35" s="58"/>
      <c r="C35" s="40"/>
      <c r="D35" s="59"/>
      <c r="E35" s="59"/>
      <c r="F35" s="59"/>
      <c r="G35" s="60"/>
      <c r="H35" s="59"/>
      <c r="I35" s="65"/>
      <c r="J35" s="61">
        <f>SUM(J33:J34)</f>
        <v>0</v>
      </c>
    </row>
    <row r="36" spans="1:10" ht="15">
      <c r="A36" s="55"/>
      <c r="B36" s="14"/>
      <c r="C36" s="71">
        <v>1</v>
      </c>
      <c r="D36" s="41"/>
      <c r="E36" s="41"/>
      <c r="F36" s="41"/>
      <c r="G36" s="47">
        <f>SUM(D36:F36)</f>
        <v>0</v>
      </c>
      <c r="H36" s="41"/>
      <c r="I36" s="41"/>
      <c r="J36" s="43">
        <f>(G36+1.5*H36)-I36</f>
        <v>0</v>
      </c>
    </row>
    <row r="37" spans="1:10" ht="15">
      <c r="A37" s="56"/>
      <c r="B37" s="15"/>
      <c r="C37" s="72">
        <v>2</v>
      </c>
      <c r="D37" s="46"/>
      <c r="E37" s="46"/>
      <c r="F37" s="46"/>
      <c r="G37" s="47">
        <f>SUM(D37:F37)</f>
        <v>0</v>
      </c>
      <c r="H37" s="46"/>
      <c r="I37" s="46"/>
      <c r="J37" s="43">
        <f>(G37+1.5*H37)-I37</f>
        <v>0</v>
      </c>
    </row>
    <row r="38" spans="1:10" ht="17.25">
      <c r="A38" s="57"/>
      <c r="B38" s="58"/>
      <c r="C38" s="40"/>
      <c r="D38" s="59"/>
      <c r="E38" s="59"/>
      <c r="F38" s="59"/>
      <c r="G38" s="60"/>
      <c r="H38" s="59"/>
      <c r="I38" s="65"/>
      <c r="J38" s="61">
        <f>SUM(J36:J37)</f>
        <v>0</v>
      </c>
    </row>
    <row r="39" spans="1:10" ht="15">
      <c r="A39" s="55"/>
      <c r="B39" s="14"/>
      <c r="C39" s="71">
        <v>1</v>
      </c>
      <c r="D39" s="41"/>
      <c r="E39" s="41"/>
      <c r="F39" s="41"/>
      <c r="G39" s="47">
        <f>SUM(D39:F39)</f>
        <v>0</v>
      </c>
      <c r="H39" s="41"/>
      <c r="I39" s="41"/>
      <c r="J39" s="43">
        <f>(G39+1.5*H39)-I39</f>
        <v>0</v>
      </c>
    </row>
    <row r="40" spans="1:10" ht="15">
      <c r="A40" s="56"/>
      <c r="B40" s="15"/>
      <c r="C40" s="72">
        <v>2</v>
      </c>
      <c r="D40" s="46"/>
      <c r="E40" s="46"/>
      <c r="F40" s="46"/>
      <c r="G40" s="47">
        <f>SUM(D40:F40)</f>
        <v>0</v>
      </c>
      <c r="H40" s="46"/>
      <c r="I40" s="46"/>
      <c r="J40" s="43">
        <f>(G40+1.5*H40)-I40</f>
        <v>0</v>
      </c>
    </row>
    <row r="41" spans="1:10" ht="17.25">
      <c r="A41" s="57"/>
      <c r="B41" s="58"/>
      <c r="C41" s="40"/>
      <c r="D41" s="59"/>
      <c r="E41" s="59"/>
      <c r="F41" s="59"/>
      <c r="G41" s="60"/>
      <c r="H41" s="59"/>
      <c r="I41" s="65"/>
      <c r="J41" s="61">
        <f>SUM(J39:J40)</f>
        <v>0</v>
      </c>
    </row>
    <row r="42" spans="1:10" ht="15">
      <c r="A42" s="55"/>
      <c r="B42" s="14"/>
      <c r="C42" s="71">
        <v>1</v>
      </c>
      <c r="D42" s="41"/>
      <c r="E42" s="41"/>
      <c r="F42" s="41"/>
      <c r="G42" s="47">
        <f>SUM(D42:F42)</f>
        <v>0</v>
      </c>
      <c r="H42" s="41"/>
      <c r="I42" s="41"/>
      <c r="J42" s="43">
        <f>(G42+1.5*H42)-I42</f>
        <v>0</v>
      </c>
    </row>
    <row r="43" spans="1:10" ht="15">
      <c r="A43" s="56"/>
      <c r="B43" s="15"/>
      <c r="C43" s="72">
        <v>2</v>
      </c>
      <c r="D43" s="46"/>
      <c r="E43" s="46"/>
      <c r="F43" s="46"/>
      <c r="G43" s="47">
        <f>SUM(D43:F43)</f>
        <v>0</v>
      </c>
      <c r="H43" s="46"/>
      <c r="I43" s="46"/>
      <c r="J43" s="43">
        <f>(G43+1.5*H43)-I43</f>
        <v>0</v>
      </c>
    </row>
    <row r="44" spans="1:10" ht="17.25">
      <c r="A44" s="57"/>
      <c r="B44" s="58"/>
      <c r="C44" s="40"/>
      <c r="D44" s="59"/>
      <c r="E44" s="59"/>
      <c r="F44" s="59"/>
      <c r="G44" s="60"/>
      <c r="H44" s="59"/>
      <c r="I44" s="65"/>
      <c r="J44" s="61">
        <f>SUM(J42:J43)</f>
        <v>0</v>
      </c>
    </row>
    <row r="52" spans="2:8" ht="12.75">
      <c r="B52" s="1" t="s">
        <v>113</v>
      </c>
      <c r="C52" s="1">
        <v>2</v>
      </c>
      <c r="G52" s="1" t="s">
        <v>114</v>
      </c>
      <c r="H52" s="70" t="s">
        <v>115</v>
      </c>
    </row>
    <row r="58" ht="12.75" hidden="1"/>
  </sheetData>
  <sheetProtection selectLockedCells="1" selectUnlockedCells="1"/>
  <mergeCells count="1">
    <mergeCell ref="C2:E2"/>
  </mergeCells>
  <printOptions horizontalCentered="1"/>
  <pageMargins left="0.2362204724409449" right="0.2362204724409449" top="0.7480314960629921" bottom="0.7480314960629921" header="0.5118110236220472" footer="0.5118110236220472"/>
  <pageSetup fitToHeight="3" fitToWidth="1"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O45"/>
  <sheetViews>
    <sheetView view="pageBreakPreview" zoomScaleSheetLayoutView="100" workbookViewId="0" topLeftCell="A33">
      <selection activeCell="E54" sqref="E54"/>
    </sheetView>
  </sheetViews>
  <sheetFormatPr defaultColWidth="11.421875" defaultRowHeight="12.75"/>
  <cols>
    <col min="1" max="1" width="5.8515625" style="1" customWidth="1"/>
    <col min="2" max="2" width="28.7109375" style="1" customWidth="1"/>
    <col min="3" max="3" width="6.57421875" style="1" customWidth="1"/>
    <col min="4" max="4" width="7.00390625" style="1" customWidth="1"/>
    <col min="5" max="5" width="7.28125" style="1" customWidth="1"/>
    <col min="6" max="6" width="7.00390625" style="1" customWidth="1"/>
    <col min="7" max="7" width="8.140625" style="1" customWidth="1"/>
    <col min="8" max="9" width="8.00390625" style="1" customWidth="1"/>
    <col min="10" max="10" width="10.57421875" style="1" customWidth="1"/>
    <col min="11" max="11" width="3.00390625" style="1" customWidth="1"/>
    <col min="12" max="12" width="15.7109375" style="1" customWidth="1"/>
    <col min="13" max="16384" width="11.421875" style="1" customWidth="1"/>
  </cols>
  <sheetData>
    <row r="1" spans="3:10" ht="17.25">
      <c r="C1" s="77" t="s">
        <v>167</v>
      </c>
      <c r="J1" s="11" t="str">
        <f>Compétition!$D$21</f>
        <v>LYON-ALGM</v>
      </c>
    </row>
    <row r="2" spans="3:5" ht="15">
      <c r="C2" s="115">
        <f>Compétition!$D$20</f>
        <v>42806</v>
      </c>
      <c r="D2" s="115"/>
      <c r="E2" s="115"/>
    </row>
    <row r="3" ht="15">
      <c r="C3" s="10" t="str">
        <f>Compétition!$D$22</f>
        <v>Compétition Régionale Trampoline Individuel</v>
      </c>
    </row>
    <row r="7" ht="24">
      <c r="E7" s="18" t="s">
        <v>88</v>
      </c>
    </row>
    <row r="8" ht="12.75">
      <c r="A8" s="1" t="s">
        <v>131</v>
      </c>
    </row>
    <row r="10" spans="1:10" ht="12.75">
      <c r="A10" s="19" t="s">
        <v>83</v>
      </c>
      <c r="B10" s="21" t="s">
        <v>90</v>
      </c>
      <c r="C10" s="35" t="s">
        <v>91</v>
      </c>
      <c r="D10" s="35"/>
      <c r="E10" s="35" t="s">
        <v>92</v>
      </c>
      <c r="F10" s="35"/>
      <c r="G10" s="35" t="s">
        <v>93</v>
      </c>
      <c r="H10" s="35" t="s">
        <v>94</v>
      </c>
      <c r="I10" s="35" t="s">
        <v>95</v>
      </c>
      <c r="J10" s="36" t="s">
        <v>84</v>
      </c>
    </row>
    <row r="11" spans="1:10" ht="12.75">
      <c r="A11" s="22"/>
      <c r="B11" s="30" t="s">
        <v>96</v>
      </c>
      <c r="C11" s="37"/>
      <c r="D11" s="38" t="s">
        <v>97</v>
      </c>
      <c r="E11" s="38" t="s">
        <v>98</v>
      </c>
      <c r="F11" s="38" t="s">
        <v>99</v>
      </c>
      <c r="G11" s="38" t="s">
        <v>100</v>
      </c>
      <c r="H11" s="30"/>
      <c r="I11" s="30"/>
      <c r="J11" s="23"/>
    </row>
    <row r="12" spans="1:15" ht="15">
      <c r="A12" s="55"/>
      <c r="B12" s="14" t="s">
        <v>139</v>
      </c>
      <c r="C12" s="71">
        <v>1</v>
      </c>
      <c r="D12" s="41">
        <v>7.5</v>
      </c>
      <c r="E12" s="41">
        <v>7.9</v>
      </c>
      <c r="F12" s="41">
        <v>8</v>
      </c>
      <c r="G12" s="42">
        <f>SUM(D12:F12)</f>
        <v>23.4</v>
      </c>
      <c r="H12" s="41">
        <v>1.6</v>
      </c>
      <c r="I12" s="41"/>
      <c r="J12" s="43">
        <f>(G12+1.5*H12)-I12</f>
        <v>25.799999999999997</v>
      </c>
      <c r="O12"/>
    </row>
    <row r="13" spans="1:15" ht="15">
      <c r="A13" s="56"/>
      <c r="B13" s="15"/>
      <c r="C13" s="72">
        <v>2</v>
      </c>
      <c r="D13" s="46">
        <v>7.8</v>
      </c>
      <c r="E13" s="46">
        <v>8.1</v>
      </c>
      <c r="F13" s="46">
        <v>8</v>
      </c>
      <c r="G13" s="47">
        <f>SUM(D13:F13)</f>
        <v>23.9</v>
      </c>
      <c r="H13" s="46">
        <v>1.6</v>
      </c>
      <c r="I13" s="46"/>
      <c r="J13" s="43">
        <f>(G13+1.5*H13)-I13</f>
        <v>26.299999999999997</v>
      </c>
      <c r="O13"/>
    </row>
    <row r="14" spans="1:15" ht="17.25">
      <c r="A14" s="57"/>
      <c r="B14" s="58" t="s">
        <v>106</v>
      </c>
      <c r="C14" s="40"/>
      <c r="D14" s="59"/>
      <c r="E14" s="59"/>
      <c r="F14" s="59"/>
      <c r="G14" s="16"/>
      <c r="H14" s="59"/>
      <c r="I14" s="59"/>
      <c r="J14" s="61">
        <f>SUM(J12:J13)</f>
        <v>52.099999999999994</v>
      </c>
      <c r="O14"/>
    </row>
    <row r="15" spans="1:15" ht="15">
      <c r="A15" s="55"/>
      <c r="B15" s="14" t="s">
        <v>227</v>
      </c>
      <c r="C15" s="72">
        <v>1</v>
      </c>
      <c r="D15" s="46">
        <v>8.5</v>
      </c>
      <c r="E15" s="46">
        <v>8.9</v>
      </c>
      <c r="F15" s="46">
        <v>9</v>
      </c>
      <c r="G15" s="47">
        <f>SUM(D15:F15)</f>
        <v>26.4</v>
      </c>
      <c r="H15" s="46">
        <v>1.7</v>
      </c>
      <c r="I15" s="46"/>
      <c r="J15" s="43">
        <f>(G15+1.5*H15)-I15</f>
        <v>28.95</v>
      </c>
      <c r="O15"/>
    </row>
    <row r="16" spans="1:10" ht="15">
      <c r="A16" s="56"/>
      <c r="B16" s="15"/>
      <c r="C16" s="72">
        <v>2</v>
      </c>
      <c r="D16" s="46">
        <v>8.5</v>
      </c>
      <c r="E16" s="46">
        <v>9</v>
      </c>
      <c r="F16" s="46">
        <v>9</v>
      </c>
      <c r="G16" s="47">
        <f>SUM(D16:F16)</f>
        <v>26.5</v>
      </c>
      <c r="H16" s="46">
        <v>1.8</v>
      </c>
      <c r="I16" s="46"/>
      <c r="J16" s="43">
        <f>(G16+1.5*H16)-I16</f>
        <v>29.2</v>
      </c>
    </row>
    <row r="17" spans="1:10" ht="17.25">
      <c r="A17" s="57"/>
      <c r="B17" s="58" t="s">
        <v>109</v>
      </c>
      <c r="C17" s="40"/>
      <c r="D17" s="59"/>
      <c r="E17" s="59"/>
      <c r="F17" s="59"/>
      <c r="G17" s="60"/>
      <c r="H17" s="59"/>
      <c r="I17" s="59"/>
      <c r="J17" s="61">
        <f>SUM(J15:J16)</f>
        <v>58.15</v>
      </c>
    </row>
    <row r="18" spans="1:10" ht="15">
      <c r="A18" s="55"/>
      <c r="B18" s="14" t="s">
        <v>135</v>
      </c>
      <c r="C18" s="71">
        <v>1</v>
      </c>
      <c r="D18" s="41">
        <v>8.5</v>
      </c>
      <c r="E18" s="41">
        <v>8.9</v>
      </c>
      <c r="F18" s="41">
        <v>9</v>
      </c>
      <c r="G18" s="47">
        <f>SUM(D18:F18)</f>
        <v>26.4</v>
      </c>
      <c r="H18" s="41">
        <v>1.7</v>
      </c>
      <c r="I18" s="41"/>
      <c r="J18" s="43">
        <f>(G18+1.5*H18)-I18</f>
        <v>28.95</v>
      </c>
    </row>
    <row r="19" spans="1:10" ht="15">
      <c r="A19" s="56"/>
      <c r="B19" s="15"/>
      <c r="C19" s="72">
        <v>2</v>
      </c>
      <c r="D19" s="46">
        <v>8.5</v>
      </c>
      <c r="E19" s="46">
        <v>8.7</v>
      </c>
      <c r="F19" s="46">
        <v>8.8</v>
      </c>
      <c r="G19" s="47">
        <f>SUM(D19:F19)</f>
        <v>26</v>
      </c>
      <c r="H19" s="46">
        <v>1.7</v>
      </c>
      <c r="I19" s="46"/>
      <c r="J19" s="43">
        <f>(G19+1.5*H19)-I19</f>
        <v>28.55</v>
      </c>
    </row>
    <row r="20" spans="1:10" ht="17.25">
      <c r="A20" s="57"/>
      <c r="B20" s="58" t="s">
        <v>109</v>
      </c>
      <c r="C20" s="40"/>
      <c r="D20" s="59"/>
      <c r="E20" s="59"/>
      <c r="F20" s="59"/>
      <c r="G20" s="60"/>
      <c r="H20" s="59"/>
      <c r="I20" s="73"/>
      <c r="J20" s="61">
        <f>SUM(J18:J19)</f>
        <v>57.5</v>
      </c>
    </row>
    <row r="21" spans="1:10" ht="15">
      <c r="A21" s="55"/>
      <c r="B21" s="14" t="s">
        <v>136</v>
      </c>
      <c r="C21" s="71">
        <v>1</v>
      </c>
      <c r="D21" s="41">
        <v>6.8</v>
      </c>
      <c r="E21" s="41">
        <v>6.3</v>
      </c>
      <c r="F21" s="41">
        <v>6.8</v>
      </c>
      <c r="G21" s="47">
        <f>SUM(D21:F21)</f>
        <v>19.9</v>
      </c>
      <c r="H21" s="41">
        <v>1.9</v>
      </c>
      <c r="I21" s="41"/>
      <c r="J21" s="43">
        <f>(G21+1.5*H21)-I21</f>
        <v>22.75</v>
      </c>
    </row>
    <row r="22" spans="1:10" ht="15">
      <c r="A22" s="56"/>
      <c r="B22" s="15"/>
      <c r="C22" s="72">
        <v>2</v>
      </c>
      <c r="D22" s="46">
        <v>2.8</v>
      </c>
      <c r="E22" s="46">
        <v>2.4</v>
      </c>
      <c r="F22" s="46">
        <v>2.7</v>
      </c>
      <c r="G22" s="47">
        <f>SUM(D22:F22)</f>
        <v>7.8999999999999995</v>
      </c>
      <c r="H22" s="46">
        <v>0.8</v>
      </c>
      <c r="I22" s="46"/>
      <c r="J22" s="43">
        <f>(G22+1.5*H22)-I22</f>
        <v>9.1</v>
      </c>
    </row>
    <row r="23" spans="1:10" ht="17.25">
      <c r="A23" s="57"/>
      <c r="B23" s="58" t="s">
        <v>102</v>
      </c>
      <c r="C23" s="40"/>
      <c r="D23" s="59"/>
      <c r="E23" s="59"/>
      <c r="F23" s="59"/>
      <c r="G23" s="60"/>
      <c r="H23" s="59"/>
      <c r="I23" s="73"/>
      <c r="J23" s="61">
        <f>SUM(J21:J22)</f>
        <v>31.85</v>
      </c>
    </row>
    <row r="24" spans="1:15" ht="15">
      <c r="A24" s="55"/>
      <c r="B24" s="14"/>
      <c r="C24" s="71">
        <v>1</v>
      </c>
      <c r="D24" s="41"/>
      <c r="E24" s="41"/>
      <c r="F24" s="41"/>
      <c r="G24" s="47">
        <f>SUM(D24:F24)</f>
        <v>0</v>
      </c>
      <c r="H24" s="41"/>
      <c r="I24" s="41"/>
      <c r="J24" s="43">
        <f>(G24+1.5*H24)-I24</f>
        <v>0</v>
      </c>
      <c r="O24"/>
    </row>
    <row r="25" spans="1:15" ht="15">
      <c r="A25" s="56"/>
      <c r="B25" s="15"/>
      <c r="C25" s="72">
        <v>2</v>
      </c>
      <c r="D25" s="46"/>
      <c r="E25" s="46"/>
      <c r="F25" s="46"/>
      <c r="G25" s="47">
        <f>SUM(D25:F25)</f>
        <v>0</v>
      </c>
      <c r="H25" s="46"/>
      <c r="I25" s="46"/>
      <c r="J25" s="43">
        <f>(G25+1.5*H25)-I25</f>
        <v>0</v>
      </c>
      <c r="O25"/>
    </row>
    <row r="26" spans="1:15" ht="17.25">
      <c r="A26" s="57"/>
      <c r="B26" s="58"/>
      <c r="C26" s="40"/>
      <c r="D26" s="59"/>
      <c r="E26" s="59"/>
      <c r="F26" s="59"/>
      <c r="G26" s="16"/>
      <c r="H26" s="59"/>
      <c r="I26" s="59"/>
      <c r="J26" s="61">
        <f>SUM(J24:J25)</f>
        <v>0</v>
      </c>
      <c r="O26"/>
    </row>
    <row r="27" spans="1:15" ht="15">
      <c r="A27" s="55"/>
      <c r="B27" s="14"/>
      <c r="C27" s="72">
        <v>1</v>
      </c>
      <c r="D27" s="46"/>
      <c r="E27" s="46"/>
      <c r="F27" s="46"/>
      <c r="G27" s="47">
        <f>SUM(D27:F27)</f>
        <v>0</v>
      </c>
      <c r="H27" s="46"/>
      <c r="I27" s="46"/>
      <c r="J27" s="43">
        <f>(G27+1.5*H27)-I27</f>
        <v>0</v>
      </c>
      <c r="O27"/>
    </row>
    <row r="28" spans="1:10" ht="15">
      <c r="A28" s="56"/>
      <c r="B28" s="15"/>
      <c r="C28" s="72">
        <v>2</v>
      </c>
      <c r="D28" s="46"/>
      <c r="E28" s="46"/>
      <c r="F28" s="46"/>
      <c r="G28" s="47">
        <f>SUM(D28:F28)</f>
        <v>0</v>
      </c>
      <c r="H28" s="46"/>
      <c r="I28" s="46"/>
      <c r="J28" s="43">
        <f>(G28+1.5*H28)-I28</f>
        <v>0</v>
      </c>
    </row>
    <row r="29" spans="1:10" ht="17.25">
      <c r="A29" s="57"/>
      <c r="B29" s="58"/>
      <c r="C29" s="40"/>
      <c r="D29" s="59"/>
      <c r="E29" s="59"/>
      <c r="F29" s="59"/>
      <c r="G29" s="60"/>
      <c r="H29" s="59"/>
      <c r="I29" s="59"/>
      <c r="J29" s="61">
        <f>SUM(J27:J28)</f>
        <v>0</v>
      </c>
    </row>
    <row r="30" spans="1:10" ht="15">
      <c r="A30" s="55"/>
      <c r="B30" s="14"/>
      <c r="C30" s="72">
        <v>1</v>
      </c>
      <c r="D30" s="46"/>
      <c r="E30" s="46"/>
      <c r="F30" s="46"/>
      <c r="G30" s="47">
        <f>SUM(D30:F30)</f>
        <v>0</v>
      </c>
      <c r="H30" s="46"/>
      <c r="I30" s="46"/>
      <c r="J30" s="43">
        <f>(G30+1.5*H30)-I30</f>
        <v>0</v>
      </c>
    </row>
    <row r="31" spans="1:10" ht="15">
      <c r="A31" s="56"/>
      <c r="B31" s="15"/>
      <c r="C31" s="72">
        <v>2</v>
      </c>
      <c r="D31" s="46"/>
      <c r="E31" s="46"/>
      <c r="F31" s="46"/>
      <c r="G31" s="47">
        <f>SUM(D31:F31)</f>
        <v>0</v>
      </c>
      <c r="H31" s="46"/>
      <c r="I31" s="46"/>
      <c r="J31" s="43">
        <f>(G31+1.5*H31)-I31</f>
        <v>0</v>
      </c>
    </row>
    <row r="32" spans="1:10" ht="17.25">
      <c r="A32" s="57"/>
      <c r="B32" s="58"/>
      <c r="C32" s="40"/>
      <c r="D32" s="59"/>
      <c r="E32" s="59"/>
      <c r="F32" s="59"/>
      <c r="G32" s="60"/>
      <c r="H32" s="59"/>
      <c r="I32" s="59"/>
      <c r="J32" s="61">
        <f>SUM(J30:J31)</f>
        <v>0</v>
      </c>
    </row>
    <row r="33" spans="1:10" ht="15">
      <c r="A33" s="55"/>
      <c r="B33" s="14"/>
      <c r="C33" s="72">
        <v>1</v>
      </c>
      <c r="D33" s="46"/>
      <c r="E33" s="46"/>
      <c r="F33" s="46"/>
      <c r="G33" s="47">
        <f>SUM(D33:F33)</f>
        <v>0</v>
      </c>
      <c r="H33" s="46"/>
      <c r="I33" s="46"/>
      <c r="J33" s="43">
        <f>(G33+1.5*H33)-I33</f>
        <v>0</v>
      </c>
    </row>
    <row r="34" spans="1:10" ht="15">
      <c r="A34" s="56"/>
      <c r="B34" s="15"/>
      <c r="C34" s="72">
        <v>2</v>
      </c>
      <c r="D34" s="46"/>
      <c r="E34" s="46"/>
      <c r="F34" s="46"/>
      <c r="G34" s="47">
        <f>SUM(D34:F34)</f>
        <v>0</v>
      </c>
      <c r="H34" s="46"/>
      <c r="I34" s="46"/>
      <c r="J34" s="43">
        <f>(G34+1.5*H34)-I34</f>
        <v>0</v>
      </c>
    </row>
    <row r="35" spans="1:10" ht="17.25">
      <c r="A35" s="57"/>
      <c r="B35" s="58"/>
      <c r="C35" s="40"/>
      <c r="D35" s="59"/>
      <c r="E35" s="59"/>
      <c r="F35" s="59"/>
      <c r="G35" s="60"/>
      <c r="H35" s="59"/>
      <c r="I35" s="59"/>
      <c r="J35" s="61">
        <f>SUM(J33:J34)</f>
        <v>0</v>
      </c>
    </row>
    <row r="36" spans="1:15" ht="15">
      <c r="A36" s="55"/>
      <c r="B36" s="54"/>
      <c r="C36" s="72">
        <v>1</v>
      </c>
      <c r="D36" s="46"/>
      <c r="E36" s="46"/>
      <c r="F36" s="46"/>
      <c r="G36" s="47">
        <f>SUM(D36:F36)</f>
        <v>0</v>
      </c>
      <c r="H36" s="46"/>
      <c r="I36" s="46"/>
      <c r="J36" s="43">
        <f>(G36+1.5*H36)-I36</f>
        <v>0</v>
      </c>
      <c r="O36"/>
    </row>
    <row r="37" spans="1:10" ht="15">
      <c r="A37" s="56"/>
      <c r="B37" s="15"/>
      <c r="C37" s="72">
        <v>2</v>
      </c>
      <c r="D37" s="46"/>
      <c r="E37" s="46"/>
      <c r="F37" s="46"/>
      <c r="G37" s="47">
        <f>SUM(D37:F37)</f>
        <v>0</v>
      </c>
      <c r="H37" s="46"/>
      <c r="I37" s="46"/>
      <c r="J37" s="43">
        <f>(G37+1.5*H37)-I37</f>
        <v>0</v>
      </c>
    </row>
    <row r="38" spans="1:10" ht="17.25">
      <c r="A38" s="57"/>
      <c r="B38" s="58"/>
      <c r="C38" s="40"/>
      <c r="D38" s="59"/>
      <c r="E38" s="59"/>
      <c r="F38" s="59"/>
      <c r="G38" s="60"/>
      <c r="H38" s="59"/>
      <c r="I38" s="59"/>
      <c r="J38" s="61">
        <f>SUM(J36:J37)</f>
        <v>0</v>
      </c>
    </row>
    <row r="45" spans="2:8" ht="12.75">
      <c r="B45" s="1" t="s">
        <v>113</v>
      </c>
      <c r="C45" s="1">
        <v>9</v>
      </c>
      <c r="G45" s="1" t="s">
        <v>114</v>
      </c>
      <c r="H45" s="70" t="s">
        <v>115</v>
      </c>
    </row>
    <row r="58" ht="12.75" hidden="1"/>
  </sheetData>
  <sheetProtection selectLockedCells="1" selectUnlockedCells="1"/>
  <mergeCells count="1">
    <mergeCell ref="C2:E2"/>
  </mergeCells>
  <printOptions horizontalCentered="1"/>
  <pageMargins left="0.2362204724409449" right="0.2362204724409449" top="0.7480314960629921" bottom="0.7480314960629921" header="0.5118110236220472" footer="0.5118110236220472"/>
  <pageSetup fitToHeight="3" fitToWidth="1"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43"/>
  <sheetViews>
    <sheetView view="pageBreakPreview" zoomScaleSheetLayoutView="100" workbookViewId="0" topLeftCell="A15">
      <selection activeCell="E54" sqref="E54"/>
    </sheetView>
  </sheetViews>
  <sheetFormatPr defaultColWidth="11.421875" defaultRowHeight="12.75"/>
  <cols>
    <col min="1" max="1" width="6.00390625" style="1" customWidth="1"/>
    <col min="2" max="2" width="31.8515625" style="1" customWidth="1"/>
    <col min="3" max="3" width="6.140625" style="1" customWidth="1"/>
    <col min="4" max="5" width="7.421875" style="1" customWidth="1"/>
    <col min="6" max="6" width="7.140625" style="1" customWidth="1"/>
    <col min="7" max="7" width="7.28125" style="1" customWidth="1"/>
    <col min="8" max="9" width="7.57421875" style="1" customWidth="1"/>
    <col min="10" max="10" width="8.57421875" style="1" customWidth="1"/>
    <col min="11" max="11" width="2.57421875" style="1" customWidth="1"/>
    <col min="12" max="12" width="16.57421875" style="1" customWidth="1"/>
    <col min="13" max="16384" width="11.421875" style="1" customWidth="1"/>
  </cols>
  <sheetData>
    <row r="1" spans="3:10" ht="17.25">
      <c r="C1" s="10" t="s">
        <v>175</v>
      </c>
      <c r="J1" s="11" t="str">
        <f>Compétition!$D$21</f>
        <v>LYON-ALGM</v>
      </c>
    </row>
    <row r="2" spans="3:5" ht="15">
      <c r="C2" s="115">
        <f>Compétition!$D$20</f>
        <v>42806</v>
      </c>
      <c r="D2" s="115"/>
      <c r="E2" s="115"/>
    </row>
    <row r="3" ht="15">
      <c r="C3" s="10" t="str">
        <f>Compétition!$D$22</f>
        <v>Compétition Régionale Trampoline Individuel</v>
      </c>
    </row>
    <row r="7" ht="24">
      <c r="E7" s="18" t="s">
        <v>88</v>
      </c>
    </row>
    <row r="8" ht="12.75">
      <c r="A8" s="1" t="s">
        <v>140</v>
      </c>
    </row>
    <row r="10" spans="1:10" ht="12.75">
      <c r="A10" s="19" t="s">
        <v>83</v>
      </c>
      <c r="B10" s="21" t="s">
        <v>90</v>
      </c>
      <c r="C10" s="35" t="s">
        <v>91</v>
      </c>
      <c r="D10" s="35"/>
      <c r="E10" s="35" t="s">
        <v>92</v>
      </c>
      <c r="F10" s="35"/>
      <c r="G10" s="35" t="s">
        <v>93</v>
      </c>
      <c r="H10" s="35" t="s">
        <v>94</v>
      </c>
      <c r="I10" s="35" t="s">
        <v>95</v>
      </c>
      <c r="J10" s="36" t="s">
        <v>84</v>
      </c>
    </row>
    <row r="11" spans="1:10" ht="12.75">
      <c r="A11" s="22"/>
      <c r="B11" s="30" t="s">
        <v>96</v>
      </c>
      <c r="C11" s="37"/>
      <c r="D11" s="38" t="s">
        <v>97</v>
      </c>
      <c r="E11" s="38" t="s">
        <v>98</v>
      </c>
      <c r="F11" s="38" t="s">
        <v>99</v>
      </c>
      <c r="G11" s="38" t="s">
        <v>100</v>
      </c>
      <c r="H11" s="30"/>
      <c r="I11" s="30"/>
      <c r="J11" s="23"/>
    </row>
    <row r="12" spans="1:10" ht="15">
      <c r="A12" s="55"/>
      <c r="B12" s="14" t="s">
        <v>129</v>
      </c>
      <c r="C12" s="71">
        <v>1</v>
      </c>
      <c r="D12" s="41">
        <v>3.5</v>
      </c>
      <c r="E12" s="41">
        <v>4</v>
      </c>
      <c r="F12" s="41">
        <v>3.9</v>
      </c>
      <c r="G12" s="42">
        <f>SUM(D12:F12)</f>
        <v>11.4</v>
      </c>
      <c r="H12" s="41">
        <v>2</v>
      </c>
      <c r="I12" s="41"/>
      <c r="J12" s="43">
        <f>(G12+1.5*H12)-I12</f>
        <v>14.4</v>
      </c>
    </row>
    <row r="13" spans="1:10" ht="15">
      <c r="A13" s="63"/>
      <c r="B13" s="15"/>
      <c r="C13" s="72">
        <v>2</v>
      </c>
      <c r="D13" s="46">
        <v>7.9</v>
      </c>
      <c r="E13" s="46">
        <v>7.9</v>
      </c>
      <c r="F13" s="46">
        <v>7.4</v>
      </c>
      <c r="G13" s="47">
        <f>SUM(D13:F13)</f>
        <v>23.200000000000003</v>
      </c>
      <c r="H13" s="46">
        <v>3.5</v>
      </c>
      <c r="I13" s="46"/>
      <c r="J13" s="43">
        <f>(G13+1.5*H13)-I13</f>
        <v>28.450000000000003</v>
      </c>
    </row>
    <row r="14" spans="1:10" ht="17.25">
      <c r="A14" s="64"/>
      <c r="B14" s="58" t="s">
        <v>116</v>
      </c>
      <c r="C14" s="40"/>
      <c r="D14" s="59"/>
      <c r="E14" s="59"/>
      <c r="F14" s="59"/>
      <c r="G14" s="60"/>
      <c r="H14" s="59"/>
      <c r="I14" s="59"/>
      <c r="J14" s="61">
        <f>SUM(J12:J13)</f>
        <v>42.85</v>
      </c>
    </row>
    <row r="15" spans="1:10" ht="15">
      <c r="A15" s="55" t="s">
        <v>85</v>
      </c>
      <c r="B15" s="14" t="s">
        <v>163</v>
      </c>
      <c r="C15" s="71">
        <v>1</v>
      </c>
      <c r="D15" s="41"/>
      <c r="E15" s="41"/>
      <c r="F15" s="41"/>
      <c r="G15" s="47">
        <f>SUM(D15:F15)</f>
        <v>0</v>
      </c>
      <c r="H15" s="41"/>
      <c r="I15" s="41"/>
      <c r="J15" s="43">
        <f>(G15+1.5*H15)-I15</f>
        <v>0</v>
      </c>
    </row>
    <row r="16" spans="1:10" ht="15">
      <c r="A16" s="63"/>
      <c r="B16" s="15"/>
      <c r="C16" s="72">
        <v>2</v>
      </c>
      <c r="D16" s="46"/>
      <c r="E16" s="46"/>
      <c r="F16" s="46"/>
      <c r="G16" s="47">
        <f>SUM(D16:F16)</f>
        <v>0</v>
      </c>
      <c r="H16" s="46"/>
      <c r="I16" s="46"/>
      <c r="J16" s="43">
        <f>(G16+1.5*H16)-I16</f>
        <v>0</v>
      </c>
    </row>
    <row r="17" spans="1:10" ht="17.25">
      <c r="A17" s="64"/>
      <c r="B17" s="58" t="s">
        <v>109</v>
      </c>
      <c r="C17" s="40"/>
      <c r="D17" s="59"/>
      <c r="E17" s="59"/>
      <c r="F17" s="59"/>
      <c r="G17" s="60"/>
      <c r="H17" s="59"/>
      <c r="I17" s="59"/>
      <c r="J17" s="61">
        <f>SUM(J15:J16)</f>
        <v>0</v>
      </c>
    </row>
    <row r="18" spans="1:10" ht="15">
      <c r="A18" s="55"/>
      <c r="B18" s="74" t="s">
        <v>120</v>
      </c>
      <c r="C18" s="71">
        <v>1</v>
      </c>
      <c r="D18" s="41">
        <v>7.7</v>
      </c>
      <c r="E18" s="41">
        <v>7.4</v>
      </c>
      <c r="F18" s="41">
        <v>7.6</v>
      </c>
      <c r="G18" s="47">
        <f>SUM(D18:F18)</f>
        <v>22.700000000000003</v>
      </c>
      <c r="H18" s="41">
        <v>2.9</v>
      </c>
      <c r="I18" s="41"/>
      <c r="J18" s="43">
        <f>(G18+1.5*H18)-I18</f>
        <v>27.050000000000004</v>
      </c>
    </row>
    <row r="19" spans="1:10" ht="15">
      <c r="A19" s="63"/>
      <c r="B19"/>
      <c r="C19" s="72">
        <v>2</v>
      </c>
      <c r="D19" s="46">
        <v>7.1</v>
      </c>
      <c r="E19" s="46">
        <v>7.5</v>
      </c>
      <c r="F19" s="46">
        <v>7.5</v>
      </c>
      <c r="G19" s="47">
        <f>SUM(D19:F19)</f>
        <v>22.1</v>
      </c>
      <c r="H19" s="46">
        <v>2.9</v>
      </c>
      <c r="I19" s="46"/>
      <c r="J19" s="43">
        <f>(G19+1.5*H19)-I19</f>
        <v>26.450000000000003</v>
      </c>
    </row>
    <row r="20" spans="1:10" ht="17.25">
      <c r="A20" s="64"/>
      <c r="B20" s="75" t="s">
        <v>106</v>
      </c>
      <c r="C20" s="40"/>
      <c r="D20" s="59"/>
      <c r="E20" s="59"/>
      <c r="F20" s="59"/>
      <c r="G20" s="60"/>
      <c r="H20" s="59"/>
      <c r="I20" s="59"/>
      <c r="J20" s="61">
        <f>SUM(J18:J19)</f>
        <v>53.50000000000001</v>
      </c>
    </row>
    <row r="21" spans="1:10" ht="15">
      <c r="A21" s="55"/>
      <c r="B21" s="14" t="s">
        <v>228</v>
      </c>
      <c r="C21" s="71">
        <v>1</v>
      </c>
      <c r="D21" s="41">
        <v>8.7</v>
      </c>
      <c r="E21" s="41">
        <v>8.8</v>
      </c>
      <c r="F21" s="41">
        <v>8.5</v>
      </c>
      <c r="G21" s="47">
        <f>SUM(D21:F21)</f>
        <v>26</v>
      </c>
      <c r="H21" s="41">
        <v>2.9</v>
      </c>
      <c r="I21" s="41"/>
      <c r="J21" s="43">
        <f>(G21+1.5*H21)-I21</f>
        <v>30.35</v>
      </c>
    </row>
    <row r="22" spans="1:10" ht="15">
      <c r="A22" s="63"/>
      <c r="B22" s="15"/>
      <c r="C22" s="72">
        <v>2</v>
      </c>
      <c r="D22" s="46">
        <v>9</v>
      </c>
      <c r="E22" s="46">
        <v>8.8</v>
      </c>
      <c r="F22" s="46">
        <v>9</v>
      </c>
      <c r="G22" s="47">
        <f>SUM(D22:F22)</f>
        <v>26.8</v>
      </c>
      <c r="H22" s="46">
        <v>2.9</v>
      </c>
      <c r="I22" s="46"/>
      <c r="J22" s="43">
        <f>(G22+1.5*H22)-I22</f>
        <v>31.15</v>
      </c>
    </row>
    <row r="23" spans="1:10" ht="17.25">
      <c r="A23" s="64"/>
      <c r="B23" s="58" t="s">
        <v>106</v>
      </c>
      <c r="C23" s="40"/>
      <c r="D23" s="59"/>
      <c r="E23" s="59"/>
      <c r="F23" s="59"/>
      <c r="G23" s="60"/>
      <c r="H23" s="59"/>
      <c r="I23" s="59"/>
      <c r="J23" s="61">
        <f>SUM(J21:J22)</f>
        <v>61.5</v>
      </c>
    </row>
    <row r="24" spans="1:10" ht="15">
      <c r="A24" s="55"/>
      <c r="B24" s="14" t="s">
        <v>133</v>
      </c>
      <c r="C24" s="71">
        <v>1</v>
      </c>
      <c r="D24" s="41">
        <v>8.4</v>
      </c>
      <c r="E24" s="41">
        <v>8</v>
      </c>
      <c r="F24" s="41">
        <v>7.9</v>
      </c>
      <c r="G24" s="47">
        <f>SUM(D24:F24)</f>
        <v>24.299999999999997</v>
      </c>
      <c r="H24" s="41">
        <v>2.9</v>
      </c>
      <c r="I24" s="41"/>
      <c r="J24" s="43">
        <f>(G24+1.5*H24)-I24</f>
        <v>28.65</v>
      </c>
    </row>
    <row r="25" spans="1:10" ht="15">
      <c r="A25" s="63"/>
      <c r="B25" s="15"/>
      <c r="C25" s="72">
        <v>2</v>
      </c>
      <c r="D25" s="46">
        <v>7.1</v>
      </c>
      <c r="E25" s="46">
        <v>7.4</v>
      </c>
      <c r="F25" s="46">
        <v>7.6</v>
      </c>
      <c r="G25" s="47">
        <f>SUM(D25:F25)</f>
        <v>22.1</v>
      </c>
      <c r="H25" s="46">
        <v>2.9</v>
      </c>
      <c r="I25" s="46"/>
      <c r="J25" s="43">
        <f>(G25+1.5*H25)-I25</f>
        <v>26.450000000000003</v>
      </c>
    </row>
    <row r="26" spans="1:10" ht="17.25">
      <c r="A26" s="64"/>
      <c r="B26" s="58" t="s">
        <v>106</v>
      </c>
      <c r="C26" s="40"/>
      <c r="D26" s="59"/>
      <c r="E26" s="59"/>
      <c r="F26" s="59"/>
      <c r="G26" s="60"/>
      <c r="H26" s="59"/>
      <c r="I26" s="59"/>
      <c r="J26" s="61">
        <f>SUM(J24:J25)</f>
        <v>55.1</v>
      </c>
    </row>
    <row r="27" spans="1:10" ht="15">
      <c r="A27" s="55"/>
      <c r="B27" s="14"/>
      <c r="C27" s="71">
        <v>1</v>
      </c>
      <c r="D27" s="41"/>
      <c r="E27" s="41"/>
      <c r="F27" s="41"/>
      <c r="G27" s="47">
        <f>SUM(D27:F27)</f>
        <v>0</v>
      </c>
      <c r="H27" s="41"/>
      <c r="I27" s="41"/>
      <c r="J27" s="43">
        <f>(G27+1.5*H27)-I27</f>
        <v>0</v>
      </c>
    </row>
    <row r="28" spans="1:10" ht="15">
      <c r="A28" s="63"/>
      <c r="B28" s="15"/>
      <c r="C28" s="72">
        <v>2</v>
      </c>
      <c r="D28" s="46"/>
      <c r="E28" s="46"/>
      <c r="F28" s="46"/>
      <c r="G28" s="47">
        <f>SUM(D28:F28)</f>
        <v>0</v>
      </c>
      <c r="H28" s="46"/>
      <c r="I28" s="46"/>
      <c r="J28" s="43">
        <f>(G28+1.5*H28)-I28</f>
        <v>0</v>
      </c>
    </row>
    <row r="29" spans="1:10" ht="17.25">
      <c r="A29" s="64"/>
      <c r="B29" s="58"/>
      <c r="C29" s="40"/>
      <c r="D29" s="59"/>
      <c r="E29" s="59"/>
      <c r="F29" s="59"/>
      <c r="G29" s="60"/>
      <c r="H29" s="59"/>
      <c r="I29" s="59"/>
      <c r="J29" s="61">
        <f>SUM(J27:J28)</f>
        <v>0</v>
      </c>
    </row>
    <row r="30" spans="1:10" ht="15">
      <c r="A30" s="55"/>
      <c r="B30" s="14"/>
      <c r="C30" s="71">
        <v>1</v>
      </c>
      <c r="D30" s="41"/>
      <c r="E30" s="41"/>
      <c r="F30" s="41"/>
      <c r="G30" s="47">
        <f>SUM(D30:F30)</f>
        <v>0</v>
      </c>
      <c r="H30" s="41"/>
      <c r="I30" s="41"/>
      <c r="J30" s="43">
        <f>(G30+1.5*H30)-I30</f>
        <v>0</v>
      </c>
    </row>
    <row r="31" spans="1:10" ht="15">
      <c r="A31" s="63"/>
      <c r="B31" s="15"/>
      <c r="C31" s="72">
        <v>2</v>
      </c>
      <c r="D31" s="46"/>
      <c r="E31" s="46"/>
      <c r="F31" s="46"/>
      <c r="G31" s="47">
        <f>SUM(D31:F31)</f>
        <v>0</v>
      </c>
      <c r="H31" s="46"/>
      <c r="I31" s="46"/>
      <c r="J31" s="43">
        <f>(G31+1.5*H31)-I31</f>
        <v>0</v>
      </c>
    </row>
    <row r="32" spans="1:10" ht="17.25">
      <c r="A32" s="64"/>
      <c r="B32" s="58"/>
      <c r="C32" s="40"/>
      <c r="D32" s="59"/>
      <c r="E32" s="59"/>
      <c r="F32" s="59"/>
      <c r="G32" s="60"/>
      <c r="H32" s="59"/>
      <c r="I32" s="59"/>
      <c r="J32" s="61">
        <f>SUM(J30:J31)</f>
        <v>0</v>
      </c>
    </row>
    <row r="33" spans="1:10" ht="15">
      <c r="A33" s="55"/>
      <c r="B33" s="14"/>
      <c r="C33" s="71">
        <v>1</v>
      </c>
      <c r="D33" s="41"/>
      <c r="E33" s="41"/>
      <c r="F33" s="41"/>
      <c r="G33" s="47">
        <f>SUM(D33:F33)</f>
        <v>0</v>
      </c>
      <c r="H33" s="41"/>
      <c r="I33" s="41"/>
      <c r="J33" s="43">
        <f>(G33+1.5*H33)-I33</f>
        <v>0</v>
      </c>
    </row>
    <row r="34" spans="1:10" ht="15">
      <c r="A34" s="63"/>
      <c r="B34" s="15"/>
      <c r="C34" s="72">
        <v>2</v>
      </c>
      <c r="D34" s="46"/>
      <c r="E34" s="46"/>
      <c r="F34" s="46"/>
      <c r="G34" s="47">
        <f>SUM(D34:F34)</f>
        <v>0</v>
      </c>
      <c r="H34" s="46"/>
      <c r="I34" s="46"/>
      <c r="J34" s="43">
        <f>(G34+1.5*H34)-I34</f>
        <v>0</v>
      </c>
    </row>
    <row r="35" spans="1:10" ht="17.25">
      <c r="A35" s="64"/>
      <c r="B35" s="58"/>
      <c r="C35" s="40"/>
      <c r="D35" s="59"/>
      <c r="E35" s="59"/>
      <c r="F35" s="59"/>
      <c r="G35" s="47"/>
      <c r="H35" s="59"/>
      <c r="I35" s="59"/>
      <c r="J35" s="61">
        <f>SUM(J33:J34)</f>
        <v>0</v>
      </c>
    </row>
    <row r="36" spans="1:10" ht="15">
      <c r="A36" s="55"/>
      <c r="B36" s="14"/>
      <c r="C36" s="71">
        <v>1</v>
      </c>
      <c r="D36" s="41"/>
      <c r="E36" s="41"/>
      <c r="F36" s="41"/>
      <c r="G36" s="47">
        <f>SUM(D36:F36)</f>
        <v>0</v>
      </c>
      <c r="H36" s="41"/>
      <c r="I36" s="41"/>
      <c r="J36" s="43">
        <f>(G36+1.5*H36)-I36</f>
        <v>0</v>
      </c>
    </row>
    <row r="37" spans="1:10" ht="15">
      <c r="A37" s="63"/>
      <c r="B37" s="15"/>
      <c r="C37" s="72">
        <v>2</v>
      </c>
      <c r="D37" s="46"/>
      <c r="E37" s="46"/>
      <c r="F37" s="46"/>
      <c r="G37" s="47">
        <f>SUM(D37:F37)</f>
        <v>0</v>
      </c>
      <c r="H37" s="46"/>
      <c r="I37" s="46"/>
      <c r="J37" s="43">
        <f>(G37+1.5*H37)-I37</f>
        <v>0</v>
      </c>
    </row>
    <row r="38" spans="1:10" ht="17.25">
      <c r="A38" s="64"/>
      <c r="B38" s="58"/>
      <c r="C38" s="40"/>
      <c r="D38" s="59"/>
      <c r="E38" s="59"/>
      <c r="F38" s="59"/>
      <c r="G38" s="60"/>
      <c r="H38" s="59"/>
      <c r="I38" s="59"/>
      <c r="J38" s="61">
        <f>SUM(J36:J37)</f>
        <v>0</v>
      </c>
    </row>
    <row r="39" spans="1:10" ht="15">
      <c r="A39" s="55"/>
      <c r="B39" s="14"/>
      <c r="C39" s="71">
        <v>1</v>
      </c>
      <c r="D39" s="41"/>
      <c r="E39" s="41"/>
      <c r="F39" s="41"/>
      <c r="G39" s="47">
        <f>SUM(D39:F39)</f>
        <v>0</v>
      </c>
      <c r="H39" s="41"/>
      <c r="I39" s="41"/>
      <c r="J39" s="43">
        <f>(G39+1.5*H39)-I39</f>
        <v>0</v>
      </c>
    </row>
    <row r="40" spans="1:10" ht="15">
      <c r="A40" s="63"/>
      <c r="B40" s="15"/>
      <c r="C40" s="72">
        <v>2</v>
      </c>
      <c r="D40" s="46"/>
      <c r="E40" s="46"/>
      <c r="F40" s="46"/>
      <c r="G40" s="47">
        <f>SUM(D40:F40)</f>
        <v>0</v>
      </c>
      <c r="H40" s="46"/>
      <c r="I40" s="46"/>
      <c r="J40" s="43">
        <f>(G40+1.5*H40)-I40</f>
        <v>0</v>
      </c>
    </row>
    <row r="41" spans="1:10" ht="17.25">
      <c r="A41" s="64"/>
      <c r="B41" s="58"/>
      <c r="C41" s="40"/>
      <c r="D41" s="59"/>
      <c r="E41" s="59"/>
      <c r="F41" s="59"/>
      <c r="G41" s="60"/>
      <c r="H41" s="59"/>
      <c r="I41" s="59"/>
      <c r="J41" s="61">
        <f>SUM(J39:J40)</f>
        <v>0</v>
      </c>
    </row>
    <row r="43" spans="2:8" ht="12.75">
      <c r="B43" s="1" t="s">
        <v>113</v>
      </c>
      <c r="C43" s="1">
        <v>5</v>
      </c>
      <c r="G43" s="1" t="s">
        <v>114</v>
      </c>
      <c r="H43" s="70" t="s">
        <v>115</v>
      </c>
    </row>
    <row r="58" ht="12.75" hidden="1"/>
  </sheetData>
  <sheetProtection selectLockedCells="1" selectUnlockedCells="1"/>
  <mergeCells count="1">
    <mergeCell ref="C2:E2"/>
  </mergeCells>
  <printOptions horizontalCentered="1"/>
  <pageMargins left="0.2362204724409449" right="0.2362204724409449" top="0.7480314960629921" bottom="0.7480314960629921" header="0.5118110236220472" footer="0.5118110236220472"/>
  <pageSetup fitToHeight="3" fitToWidth="1"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46"/>
  <sheetViews>
    <sheetView view="pageBreakPreview" zoomScaleSheetLayoutView="100" workbookViewId="0" topLeftCell="A16">
      <selection activeCell="E54" sqref="E54"/>
    </sheetView>
  </sheetViews>
  <sheetFormatPr defaultColWidth="11.421875" defaultRowHeight="12.75"/>
  <cols>
    <col min="1" max="1" width="6.00390625" style="1" customWidth="1"/>
    <col min="2" max="2" width="31.8515625" style="1" customWidth="1"/>
    <col min="3" max="3" width="6.140625" style="1" customWidth="1"/>
    <col min="4" max="5" width="7.421875" style="1" customWidth="1"/>
    <col min="6" max="6" width="7.140625" style="1" customWidth="1"/>
    <col min="7" max="7" width="7.28125" style="1" customWidth="1"/>
    <col min="8" max="9" width="7.57421875" style="1" customWidth="1"/>
    <col min="10" max="10" width="8.57421875" style="1" customWidth="1"/>
    <col min="11" max="11" width="2.57421875" style="1" customWidth="1"/>
    <col min="12" max="12" width="16.57421875" style="1" customWidth="1"/>
    <col min="13" max="16384" width="11.421875" style="1" customWidth="1"/>
  </cols>
  <sheetData>
    <row r="1" spans="3:10" ht="17.25">
      <c r="C1" s="77" t="s">
        <v>168</v>
      </c>
      <c r="J1" s="11" t="str">
        <f>Compétition!$D$21</f>
        <v>LYON-ALGM</v>
      </c>
    </row>
    <row r="2" spans="3:5" ht="15">
      <c r="C2" s="115">
        <f>Compétition!$D$20</f>
        <v>42806</v>
      </c>
      <c r="D2" s="115"/>
      <c r="E2" s="115"/>
    </row>
    <row r="3" ht="15">
      <c r="C3" s="10" t="str">
        <f>Compétition!$D$22</f>
        <v>Compétition Régionale Trampoline Individuel</v>
      </c>
    </row>
    <row r="7" ht="24">
      <c r="E7" s="18" t="s">
        <v>88</v>
      </c>
    </row>
    <row r="8" ht="12.75">
      <c r="A8" s="1" t="s">
        <v>140</v>
      </c>
    </row>
    <row r="10" spans="1:10" ht="12.75">
      <c r="A10" s="19" t="s">
        <v>83</v>
      </c>
      <c r="B10" s="21" t="s">
        <v>90</v>
      </c>
      <c r="C10" s="35" t="s">
        <v>91</v>
      </c>
      <c r="D10" s="35"/>
      <c r="E10" s="35" t="s">
        <v>92</v>
      </c>
      <c r="F10" s="35"/>
      <c r="G10" s="35" t="s">
        <v>93</v>
      </c>
      <c r="H10" s="35" t="s">
        <v>94</v>
      </c>
      <c r="I10" s="35" t="s">
        <v>95</v>
      </c>
      <c r="J10" s="36" t="s">
        <v>84</v>
      </c>
    </row>
    <row r="11" spans="1:10" ht="12.75">
      <c r="A11" s="22"/>
      <c r="B11" s="30" t="s">
        <v>96</v>
      </c>
      <c r="C11" s="37"/>
      <c r="D11" s="38" t="s">
        <v>97</v>
      </c>
      <c r="E11" s="38" t="s">
        <v>98</v>
      </c>
      <c r="F11" s="38" t="s">
        <v>99</v>
      </c>
      <c r="G11" s="38" t="s">
        <v>100</v>
      </c>
      <c r="H11" s="30"/>
      <c r="I11" s="30"/>
      <c r="J11" s="23"/>
    </row>
    <row r="12" spans="1:10" ht="15">
      <c r="A12" s="55" t="s">
        <v>85</v>
      </c>
      <c r="B12" s="97" t="s">
        <v>169</v>
      </c>
      <c r="C12" s="71">
        <v>1</v>
      </c>
      <c r="D12" s="41"/>
      <c r="E12" s="41"/>
      <c r="F12" s="41"/>
      <c r="G12" s="42">
        <f>SUM(D12:F12)</f>
        <v>0</v>
      </c>
      <c r="H12" s="41"/>
      <c r="I12" s="41"/>
      <c r="J12" s="43">
        <f>(G12+1.5*H12)-I12</f>
        <v>0</v>
      </c>
    </row>
    <row r="13" spans="1:10" ht="15">
      <c r="A13" s="63"/>
      <c r="B13" s="96"/>
      <c r="C13" s="72">
        <v>2</v>
      </c>
      <c r="D13" s="46"/>
      <c r="E13" s="46"/>
      <c r="F13" s="46"/>
      <c r="G13" s="47">
        <f>SUM(D13:F13)</f>
        <v>0</v>
      </c>
      <c r="H13" s="46"/>
      <c r="I13" s="46"/>
      <c r="J13" s="43">
        <f>(G13+1.5*H13)-I13</f>
        <v>0</v>
      </c>
    </row>
    <row r="14" spans="1:10" ht="17.25">
      <c r="A14" s="64"/>
      <c r="B14" s="98" t="s">
        <v>116</v>
      </c>
      <c r="C14" s="40"/>
      <c r="D14" s="59"/>
      <c r="E14" s="59"/>
      <c r="F14" s="59"/>
      <c r="G14" s="60"/>
      <c r="H14" s="59"/>
      <c r="I14" s="59"/>
      <c r="J14" s="61">
        <f>SUM(J12:J13)</f>
        <v>0</v>
      </c>
    </row>
    <row r="15" spans="1:10" ht="15">
      <c r="A15" s="55"/>
      <c r="B15" s="97" t="s">
        <v>166</v>
      </c>
      <c r="C15" s="71">
        <v>1</v>
      </c>
      <c r="D15" s="41">
        <v>7.7</v>
      </c>
      <c r="E15" s="41">
        <v>7.6</v>
      </c>
      <c r="F15" s="41">
        <v>7.9</v>
      </c>
      <c r="G15" s="47">
        <f>SUM(D15:F15)</f>
        <v>23.200000000000003</v>
      </c>
      <c r="H15" s="41">
        <v>3.4</v>
      </c>
      <c r="I15" s="41"/>
      <c r="J15" s="43">
        <f>(G15+1.5*H15)-I15</f>
        <v>28.300000000000004</v>
      </c>
    </row>
    <row r="16" spans="1:10" ht="15">
      <c r="A16" s="63"/>
      <c r="B16" s="96"/>
      <c r="C16" s="72">
        <v>2</v>
      </c>
      <c r="D16" s="46">
        <v>6.6</v>
      </c>
      <c r="E16" s="46">
        <v>6.4</v>
      </c>
      <c r="F16" s="46">
        <v>6.8</v>
      </c>
      <c r="G16" s="47">
        <f>SUM(D16:F16)</f>
        <v>19.8</v>
      </c>
      <c r="H16" s="46">
        <v>2.9</v>
      </c>
      <c r="I16" s="46"/>
      <c r="J16" s="43">
        <f>(G16+1.5*H16)-I16</f>
        <v>24.15</v>
      </c>
    </row>
    <row r="17" spans="1:10" ht="17.25">
      <c r="A17" s="64"/>
      <c r="B17" s="98" t="s">
        <v>116</v>
      </c>
      <c r="C17" s="40"/>
      <c r="D17" s="59"/>
      <c r="E17" s="59"/>
      <c r="F17" s="59"/>
      <c r="G17" s="60"/>
      <c r="H17" s="59"/>
      <c r="I17" s="59"/>
      <c r="J17" s="61">
        <f>SUM(J15:J16)</f>
        <v>52.45</v>
      </c>
    </row>
    <row r="18" spans="1:10" ht="15">
      <c r="A18" s="55"/>
      <c r="B18" s="97" t="s">
        <v>138</v>
      </c>
      <c r="C18" s="71">
        <v>1</v>
      </c>
      <c r="D18" s="41">
        <v>0.8</v>
      </c>
      <c r="E18" s="41">
        <v>0.8</v>
      </c>
      <c r="F18" s="41">
        <v>0.7</v>
      </c>
      <c r="G18" s="47">
        <f>SUM(D18:F18)</f>
        <v>2.3</v>
      </c>
      <c r="H18" s="41">
        <v>0.5</v>
      </c>
      <c r="I18" s="41"/>
      <c r="J18" s="43">
        <f>(G18+1.5*H18)-I18</f>
        <v>3.05</v>
      </c>
    </row>
    <row r="19" spans="1:10" ht="15">
      <c r="A19" s="63"/>
      <c r="B19" s="96"/>
      <c r="C19" s="72">
        <v>2</v>
      </c>
      <c r="D19" s="46">
        <v>7.5</v>
      </c>
      <c r="E19" s="46">
        <v>7.2</v>
      </c>
      <c r="F19" s="46">
        <v>7.7</v>
      </c>
      <c r="G19" s="47">
        <f>SUM(D19:F19)</f>
        <v>22.4</v>
      </c>
      <c r="H19" s="46">
        <v>3</v>
      </c>
      <c r="I19" s="46"/>
      <c r="J19" s="43">
        <f>(G19+1.5*H19)-I19</f>
        <v>26.9</v>
      </c>
    </row>
    <row r="20" spans="1:10" ht="17.25">
      <c r="A20" s="64"/>
      <c r="B20" s="98" t="s">
        <v>116</v>
      </c>
      <c r="C20" s="40"/>
      <c r="D20" s="59"/>
      <c r="E20" s="59"/>
      <c r="F20" s="59"/>
      <c r="G20" s="60"/>
      <c r="H20" s="59"/>
      <c r="I20" s="59"/>
      <c r="J20" s="61">
        <f>SUM(J18:J19)</f>
        <v>29.95</v>
      </c>
    </row>
    <row r="21" spans="1:10" ht="15">
      <c r="A21" s="55"/>
      <c r="B21" s="100" t="s">
        <v>143</v>
      </c>
      <c r="C21" s="71">
        <v>1</v>
      </c>
      <c r="D21" s="41">
        <v>5.2</v>
      </c>
      <c r="E21" s="41">
        <v>5.4</v>
      </c>
      <c r="F21" s="41">
        <v>4.9</v>
      </c>
      <c r="G21" s="47">
        <f>SUM(D21:F21)</f>
        <v>15.500000000000002</v>
      </c>
      <c r="H21" s="41">
        <v>1.6</v>
      </c>
      <c r="I21" s="41"/>
      <c r="J21" s="43">
        <f>(G21+1.5*H21)-I21</f>
        <v>17.900000000000002</v>
      </c>
    </row>
    <row r="22" spans="1:10" ht="15">
      <c r="A22" s="63"/>
      <c r="B22" s="101"/>
      <c r="C22" s="72">
        <v>2</v>
      </c>
      <c r="D22" s="46">
        <v>6.9</v>
      </c>
      <c r="E22" s="46">
        <v>6.5</v>
      </c>
      <c r="F22" s="46">
        <v>6.8</v>
      </c>
      <c r="G22" s="47">
        <f>SUM(D22:F22)</f>
        <v>20.2</v>
      </c>
      <c r="H22" s="46">
        <v>2.6</v>
      </c>
      <c r="I22" s="46"/>
      <c r="J22" s="43">
        <f>(G22+1.5*H22)-I22</f>
        <v>24.1</v>
      </c>
    </row>
    <row r="23" spans="1:10" s="85" customFormat="1" ht="17.25">
      <c r="A23" s="80"/>
      <c r="B23" s="102" t="s">
        <v>102</v>
      </c>
      <c r="C23" s="81"/>
      <c r="D23" s="82"/>
      <c r="E23" s="82"/>
      <c r="F23" s="82"/>
      <c r="G23" s="83"/>
      <c r="H23" s="82"/>
      <c r="I23" s="82"/>
      <c r="J23" s="84">
        <f>SUM(J21:J22)</f>
        <v>42</v>
      </c>
    </row>
    <row r="24" spans="1:10" ht="15">
      <c r="A24" s="55"/>
      <c r="B24" s="97" t="s">
        <v>137</v>
      </c>
      <c r="C24" s="71">
        <v>1</v>
      </c>
      <c r="D24" s="41">
        <v>1.9</v>
      </c>
      <c r="E24" s="41">
        <v>1.9</v>
      </c>
      <c r="F24" s="41">
        <v>2</v>
      </c>
      <c r="G24" s="79">
        <f>SUM(D24:F24)</f>
        <v>5.8</v>
      </c>
      <c r="H24" s="41">
        <v>0.9</v>
      </c>
      <c r="I24" s="41"/>
      <c r="J24" s="43">
        <f>(G24+1.5*H24)-I24</f>
        <v>7.15</v>
      </c>
    </row>
    <row r="25" spans="1:10" ht="15">
      <c r="A25" s="63"/>
      <c r="B25" s="96"/>
      <c r="C25" s="72">
        <v>2</v>
      </c>
      <c r="D25" s="46">
        <v>6.4</v>
      </c>
      <c r="E25" s="46">
        <v>6.1</v>
      </c>
      <c r="F25" s="46">
        <v>6</v>
      </c>
      <c r="G25" s="47">
        <f>SUM(D25:F25)</f>
        <v>18.5</v>
      </c>
      <c r="H25" s="46">
        <v>3.1</v>
      </c>
      <c r="I25" s="46"/>
      <c r="J25" s="43">
        <f>(G25+1.5*H25)-I25</f>
        <v>23.15</v>
      </c>
    </row>
    <row r="26" spans="1:10" ht="17.25">
      <c r="A26" s="64"/>
      <c r="B26" s="98" t="s">
        <v>102</v>
      </c>
      <c r="C26" s="40"/>
      <c r="D26" s="59"/>
      <c r="E26" s="59"/>
      <c r="F26" s="59"/>
      <c r="G26" s="60"/>
      <c r="H26" s="59"/>
      <c r="I26" s="59"/>
      <c r="J26" s="61">
        <f>SUM(J24:J25)</f>
        <v>30.299999999999997</v>
      </c>
    </row>
    <row r="27" spans="1:10" ht="15">
      <c r="A27" s="55"/>
      <c r="B27" s="97" t="s">
        <v>142</v>
      </c>
      <c r="C27" s="71">
        <v>1</v>
      </c>
      <c r="D27" s="41">
        <v>7</v>
      </c>
      <c r="E27" s="41">
        <v>7.4</v>
      </c>
      <c r="F27" s="41">
        <v>7.5</v>
      </c>
      <c r="G27" s="47">
        <f>SUM(D27:F27)</f>
        <v>21.9</v>
      </c>
      <c r="H27" s="41">
        <v>3.4</v>
      </c>
      <c r="I27" s="41"/>
      <c r="J27" s="43">
        <f>(G27+1.5*H27)-I27</f>
        <v>27</v>
      </c>
    </row>
    <row r="28" spans="1:10" ht="15">
      <c r="A28" s="63"/>
      <c r="B28" s="96"/>
      <c r="C28" s="72">
        <v>2</v>
      </c>
      <c r="D28" s="46">
        <v>7.5</v>
      </c>
      <c r="E28" s="46">
        <v>7.2</v>
      </c>
      <c r="F28" s="46">
        <v>7.4</v>
      </c>
      <c r="G28" s="47">
        <f>SUM(D28:F28)</f>
        <v>22.1</v>
      </c>
      <c r="H28" s="46">
        <v>3.4</v>
      </c>
      <c r="I28" s="46"/>
      <c r="J28" s="43">
        <f>(G28+1.5*H28)-I28</f>
        <v>27.200000000000003</v>
      </c>
    </row>
    <row r="29" spans="1:10" ht="17.25">
      <c r="A29" s="64"/>
      <c r="B29" s="98" t="s">
        <v>109</v>
      </c>
      <c r="C29" s="40"/>
      <c r="D29" s="59"/>
      <c r="E29" s="59"/>
      <c r="F29" s="59"/>
      <c r="G29" s="60"/>
      <c r="H29" s="59"/>
      <c r="I29" s="59"/>
      <c r="J29" s="61">
        <f>SUM(J27:J28)</f>
        <v>54.2</v>
      </c>
    </row>
    <row r="30" spans="1:10" ht="15">
      <c r="A30" s="55"/>
      <c r="B30" s="97" t="s">
        <v>229</v>
      </c>
      <c r="C30" s="71">
        <v>1</v>
      </c>
      <c r="D30" s="41">
        <v>6.9</v>
      </c>
      <c r="E30" s="41">
        <v>7</v>
      </c>
      <c r="F30" s="41">
        <v>6.7</v>
      </c>
      <c r="G30" s="47">
        <f>SUM(D30:F30)</f>
        <v>20.6</v>
      </c>
      <c r="H30" s="41">
        <v>2.6</v>
      </c>
      <c r="I30" s="41"/>
      <c r="J30" s="43">
        <f>(G30+1.5*H30)-I30</f>
        <v>24.5</v>
      </c>
    </row>
    <row r="31" spans="1:10" ht="15">
      <c r="A31" s="63"/>
      <c r="B31" s="15"/>
      <c r="C31" s="72">
        <v>2</v>
      </c>
      <c r="D31" s="46">
        <v>6.4</v>
      </c>
      <c r="E31" s="46">
        <v>6.4</v>
      </c>
      <c r="F31" s="46">
        <v>6.4</v>
      </c>
      <c r="G31" s="47">
        <f>SUM(D31:F31)</f>
        <v>19.200000000000003</v>
      </c>
      <c r="H31" s="46">
        <v>3.1</v>
      </c>
      <c r="I31" s="46"/>
      <c r="J31" s="43">
        <f>(G31+1.5*H31)-I31</f>
        <v>23.85</v>
      </c>
    </row>
    <row r="32" spans="1:10" ht="17.25">
      <c r="A32" s="64"/>
      <c r="B32" s="58" t="s">
        <v>214</v>
      </c>
      <c r="C32" s="40"/>
      <c r="D32" s="59"/>
      <c r="E32" s="59"/>
      <c r="F32" s="59"/>
      <c r="G32" s="60"/>
      <c r="H32" s="59"/>
      <c r="I32" s="59"/>
      <c r="J32" s="61">
        <f>SUM(J30:J31)</f>
        <v>48.35</v>
      </c>
    </row>
    <row r="33" spans="1:10" ht="15">
      <c r="A33" s="55"/>
      <c r="B33" s="14"/>
      <c r="C33" s="71">
        <v>1</v>
      </c>
      <c r="D33" s="41"/>
      <c r="E33" s="41"/>
      <c r="F33" s="41"/>
      <c r="G33" s="47">
        <f>SUM(D33:F33)</f>
        <v>0</v>
      </c>
      <c r="H33" s="41"/>
      <c r="I33" s="41"/>
      <c r="J33" s="43">
        <f>(G33+1.5*H33)-I33</f>
        <v>0</v>
      </c>
    </row>
    <row r="34" spans="1:10" ht="15">
      <c r="A34" s="63"/>
      <c r="B34" s="15"/>
      <c r="C34" s="72">
        <v>2</v>
      </c>
      <c r="D34" s="46"/>
      <c r="E34" s="46"/>
      <c r="F34" s="46"/>
      <c r="G34" s="47">
        <f>SUM(D34:F34)</f>
        <v>0</v>
      </c>
      <c r="H34" s="46"/>
      <c r="I34" s="46"/>
      <c r="J34" s="43">
        <f>(G34+1.5*H34)-I34</f>
        <v>0</v>
      </c>
    </row>
    <row r="35" spans="1:10" ht="17.25">
      <c r="A35" s="64"/>
      <c r="B35" s="58"/>
      <c r="C35" s="40"/>
      <c r="D35" s="59"/>
      <c r="E35" s="59"/>
      <c r="F35" s="59"/>
      <c r="G35" s="60"/>
      <c r="H35" s="59"/>
      <c r="I35" s="59"/>
      <c r="J35" s="61">
        <f>SUM(J33:J34)</f>
        <v>0</v>
      </c>
    </row>
    <row r="36" spans="1:10" ht="15">
      <c r="A36" s="55"/>
      <c r="B36" s="14"/>
      <c r="C36" s="71">
        <v>1</v>
      </c>
      <c r="D36" s="41"/>
      <c r="E36" s="41"/>
      <c r="F36" s="41"/>
      <c r="G36" s="47">
        <f>SUM(D36:F36)</f>
        <v>0</v>
      </c>
      <c r="H36" s="41"/>
      <c r="I36" s="41"/>
      <c r="J36" s="43">
        <f>(G36+1.5*H36)-I36</f>
        <v>0</v>
      </c>
    </row>
    <row r="37" spans="1:10" ht="15">
      <c r="A37" s="63"/>
      <c r="B37" s="15"/>
      <c r="C37" s="72">
        <v>2</v>
      </c>
      <c r="D37" s="46"/>
      <c r="E37" s="46"/>
      <c r="F37" s="46"/>
      <c r="G37" s="47">
        <f>SUM(D37:F37)</f>
        <v>0</v>
      </c>
      <c r="H37" s="46"/>
      <c r="I37" s="46"/>
      <c r="J37" s="43">
        <f>(G37+1.5*H37)-I37</f>
        <v>0</v>
      </c>
    </row>
    <row r="38" spans="1:10" ht="17.25">
      <c r="A38" s="64"/>
      <c r="B38" s="58"/>
      <c r="C38" s="40"/>
      <c r="D38" s="59"/>
      <c r="E38" s="59"/>
      <c r="F38" s="59"/>
      <c r="G38" s="60"/>
      <c r="H38" s="59"/>
      <c r="I38" s="59"/>
      <c r="J38" s="61">
        <f>SUM(J36:J37)</f>
        <v>0</v>
      </c>
    </row>
    <row r="39" spans="1:10" ht="15">
      <c r="A39" s="55"/>
      <c r="B39" s="14"/>
      <c r="C39" s="71">
        <v>1</v>
      </c>
      <c r="D39" s="41"/>
      <c r="E39" s="41"/>
      <c r="F39" s="41"/>
      <c r="G39" s="47">
        <f>SUM(D39:F39)</f>
        <v>0</v>
      </c>
      <c r="H39" s="41"/>
      <c r="I39" s="41"/>
      <c r="J39" s="43">
        <f>(G39+1.5*H39)-I39</f>
        <v>0</v>
      </c>
    </row>
    <row r="40" spans="1:10" ht="15">
      <c r="A40" s="63"/>
      <c r="B40" s="15"/>
      <c r="C40" s="72">
        <v>2</v>
      </c>
      <c r="D40" s="46"/>
      <c r="E40" s="46"/>
      <c r="F40" s="46"/>
      <c r="G40" s="47">
        <f>SUM(D40:F40)</f>
        <v>0</v>
      </c>
      <c r="H40" s="46"/>
      <c r="I40" s="46"/>
      <c r="J40" s="43">
        <f>(G40+1.5*H40)-I40</f>
        <v>0</v>
      </c>
    </row>
    <row r="41" spans="1:10" ht="17.25">
      <c r="A41" s="64"/>
      <c r="B41" s="58"/>
      <c r="C41" s="40"/>
      <c r="D41" s="59"/>
      <c r="E41" s="59"/>
      <c r="F41" s="59"/>
      <c r="G41" s="60"/>
      <c r="H41" s="59"/>
      <c r="I41" s="59"/>
      <c r="J41" s="61">
        <f>SUM(J39:J40)</f>
        <v>0</v>
      </c>
    </row>
    <row r="42" spans="1:10" ht="15">
      <c r="A42" s="55"/>
      <c r="B42" s="14"/>
      <c r="C42" s="71">
        <v>1</v>
      </c>
      <c r="D42" s="41"/>
      <c r="E42" s="41"/>
      <c r="F42" s="41"/>
      <c r="G42" s="47">
        <f>SUM(D42:F42)</f>
        <v>0</v>
      </c>
      <c r="H42" s="41"/>
      <c r="I42" s="41"/>
      <c r="J42" s="43">
        <f>(G42+1.5*H42)-I42</f>
        <v>0</v>
      </c>
    </row>
    <row r="43" spans="1:10" ht="15">
      <c r="A43" s="63"/>
      <c r="B43" s="15"/>
      <c r="C43" s="72">
        <v>2</v>
      </c>
      <c r="D43" s="46"/>
      <c r="E43" s="46"/>
      <c r="F43" s="46"/>
      <c r="G43" s="47">
        <f>SUM(D43:F43)</f>
        <v>0</v>
      </c>
      <c r="H43" s="46"/>
      <c r="I43" s="46"/>
      <c r="J43" s="43">
        <f>(G43+1.5*H43)-I43</f>
        <v>0</v>
      </c>
    </row>
    <row r="44" spans="1:10" ht="17.25">
      <c r="A44" s="64"/>
      <c r="B44" s="58"/>
      <c r="C44" s="40"/>
      <c r="D44" s="59"/>
      <c r="E44" s="59"/>
      <c r="F44" s="59"/>
      <c r="G44" s="60"/>
      <c r="H44" s="59"/>
      <c r="I44" s="59"/>
      <c r="J44" s="61">
        <f>SUM(J42:J43)</f>
        <v>0</v>
      </c>
    </row>
    <row r="46" spans="2:8" ht="12.75">
      <c r="B46" s="1" t="s">
        <v>113</v>
      </c>
      <c r="C46" s="1">
        <v>5</v>
      </c>
      <c r="G46" s="1" t="s">
        <v>114</v>
      </c>
      <c r="H46" s="70" t="s">
        <v>115</v>
      </c>
    </row>
    <row r="58" ht="12.75" hidden="1"/>
  </sheetData>
  <sheetProtection selectLockedCells="1" selectUnlockedCells="1"/>
  <mergeCells count="1">
    <mergeCell ref="C2:E2"/>
  </mergeCells>
  <printOptions horizontalCentered="1"/>
  <pageMargins left="0.2362204724409449" right="0.2362204724409449" top="0.7480314960629921" bottom="0.7480314960629921" header="0.5118110236220472" footer="0.5118110236220472"/>
  <pageSetup fitToHeight="3" fitToWidth="1"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57"/>
  <sheetViews>
    <sheetView view="pageBreakPreview" zoomScaleSheetLayoutView="100" workbookViewId="0" topLeftCell="A17">
      <selection activeCell="E54" sqref="E54"/>
    </sheetView>
  </sheetViews>
  <sheetFormatPr defaultColWidth="11.421875" defaultRowHeight="12.75"/>
  <cols>
    <col min="1" max="1" width="6.140625" style="1" customWidth="1"/>
    <col min="2" max="2" width="30.7109375" style="1" customWidth="1"/>
    <col min="3" max="3" width="5.8515625" style="1" customWidth="1"/>
    <col min="4" max="4" width="7.57421875" style="1" customWidth="1"/>
    <col min="5" max="5" width="7.7109375" style="1" customWidth="1"/>
    <col min="6" max="6" width="7.57421875" style="1" customWidth="1"/>
    <col min="7" max="9" width="7.28125" style="1" customWidth="1"/>
    <col min="10" max="10" width="8.7109375" style="1" customWidth="1"/>
    <col min="11" max="11" width="10.7109375" style="1" customWidth="1"/>
    <col min="12" max="12" width="18.57421875" style="1" customWidth="1"/>
    <col min="13" max="16384" width="11.421875" style="1" customWidth="1"/>
  </cols>
  <sheetData>
    <row r="1" spans="3:10" ht="17.25">
      <c r="C1" s="10" t="s">
        <v>170</v>
      </c>
      <c r="J1" s="11" t="str">
        <f>Compétition!$D$21</f>
        <v>LYON-ALGM</v>
      </c>
    </row>
    <row r="2" spans="3:5" ht="15">
      <c r="C2" s="115">
        <f>Compétition!$D$20</f>
        <v>42806</v>
      </c>
      <c r="D2" s="115"/>
      <c r="E2" s="115"/>
    </row>
    <row r="3" ht="15">
      <c r="C3" s="10" t="str">
        <f>Compétition!$D$22</f>
        <v>Compétition Régionale Trampoline Individuel</v>
      </c>
    </row>
    <row r="7" ht="24">
      <c r="E7" s="18" t="s">
        <v>88</v>
      </c>
    </row>
    <row r="8" ht="12.75">
      <c r="A8" s="33" t="s">
        <v>144</v>
      </c>
    </row>
    <row r="10" spans="1:10" ht="12.75">
      <c r="A10" s="19" t="s">
        <v>83</v>
      </c>
      <c r="B10" s="21" t="s">
        <v>90</v>
      </c>
      <c r="C10" s="35" t="s">
        <v>91</v>
      </c>
      <c r="D10" s="35"/>
      <c r="E10" s="35" t="s">
        <v>92</v>
      </c>
      <c r="F10" s="35"/>
      <c r="G10" s="35" t="s">
        <v>93</v>
      </c>
      <c r="H10" s="35" t="s">
        <v>94</v>
      </c>
      <c r="I10" s="35" t="s">
        <v>95</v>
      </c>
      <c r="J10" s="36" t="s">
        <v>84</v>
      </c>
    </row>
    <row r="11" spans="1:10" ht="12.75">
      <c r="A11" s="22"/>
      <c r="B11" s="30" t="s">
        <v>96</v>
      </c>
      <c r="C11" s="37"/>
      <c r="D11" s="38" t="s">
        <v>97</v>
      </c>
      <c r="E11" s="38" t="s">
        <v>98</v>
      </c>
      <c r="F11" s="38" t="s">
        <v>99</v>
      </c>
      <c r="G11" s="38" t="s">
        <v>100</v>
      </c>
      <c r="H11" s="30"/>
      <c r="I11" s="30"/>
      <c r="J11" s="23"/>
    </row>
    <row r="12" spans="1:10" ht="15">
      <c r="A12" s="55"/>
      <c r="B12" s="97" t="s">
        <v>141</v>
      </c>
      <c r="C12" s="71">
        <v>1</v>
      </c>
      <c r="D12" s="41">
        <v>7.9</v>
      </c>
      <c r="E12" s="41">
        <v>7.8</v>
      </c>
      <c r="F12" s="41">
        <v>8</v>
      </c>
      <c r="G12" s="86">
        <f>SUM(D12:F12)</f>
        <v>23.7</v>
      </c>
      <c r="H12" s="41">
        <v>3.8</v>
      </c>
      <c r="I12" s="41"/>
      <c r="J12" s="43">
        <f>(G12+1.5*H12)-I12</f>
        <v>29.4</v>
      </c>
    </row>
    <row r="13" spans="1:10" ht="15">
      <c r="A13" s="63"/>
      <c r="B13" s="96"/>
      <c r="C13" s="72">
        <v>2</v>
      </c>
      <c r="D13" s="46">
        <v>8.3</v>
      </c>
      <c r="E13" s="46">
        <v>8.5</v>
      </c>
      <c r="F13" s="46">
        <v>8.4</v>
      </c>
      <c r="G13" s="79">
        <f>SUM(D13:F13)</f>
        <v>25.200000000000003</v>
      </c>
      <c r="H13" s="46">
        <v>4.3</v>
      </c>
      <c r="I13" s="46"/>
      <c r="J13" s="43">
        <f>(G13+1.5*H13)-I13</f>
        <v>31.650000000000002</v>
      </c>
    </row>
    <row r="14" spans="1:10" ht="17.25">
      <c r="A14" s="64"/>
      <c r="B14" s="98" t="s">
        <v>106</v>
      </c>
      <c r="C14" s="40"/>
      <c r="D14" s="59"/>
      <c r="E14" s="59"/>
      <c r="F14" s="59"/>
      <c r="G14" s="60"/>
      <c r="H14" s="59"/>
      <c r="I14" s="59"/>
      <c r="J14" s="61">
        <f>SUM(J12:J13)</f>
        <v>61.05</v>
      </c>
    </row>
    <row r="15" spans="1:10" ht="15">
      <c r="A15" s="55"/>
      <c r="B15" s="97" t="s">
        <v>134</v>
      </c>
      <c r="C15" s="71">
        <v>1</v>
      </c>
      <c r="D15" s="41">
        <v>7.2</v>
      </c>
      <c r="E15" s="41">
        <v>7.4</v>
      </c>
      <c r="F15" s="41">
        <v>7.2</v>
      </c>
      <c r="G15" s="47">
        <f>SUM(D15:F15)</f>
        <v>21.8</v>
      </c>
      <c r="H15" s="41">
        <v>4.2</v>
      </c>
      <c r="I15" s="41"/>
      <c r="J15" s="43">
        <f>(G15+1.5*H15)-I15</f>
        <v>28.1</v>
      </c>
    </row>
    <row r="16" spans="1:10" ht="15">
      <c r="A16" s="63"/>
      <c r="B16" s="96"/>
      <c r="C16" s="72">
        <v>2</v>
      </c>
      <c r="D16" s="46">
        <v>4.8</v>
      </c>
      <c r="E16" s="46">
        <v>4.8</v>
      </c>
      <c r="F16" s="46">
        <v>4.7</v>
      </c>
      <c r="G16" s="47">
        <f>SUM(D16:F16)</f>
        <v>14.3</v>
      </c>
      <c r="H16" s="46">
        <v>2.9</v>
      </c>
      <c r="I16" s="46"/>
      <c r="J16" s="43">
        <f>(G16+1.5*H16)-I16</f>
        <v>18.65</v>
      </c>
    </row>
    <row r="17" spans="1:10" ht="17.25">
      <c r="A17" s="64"/>
      <c r="B17" s="98" t="s">
        <v>116</v>
      </c>
      <c r="C17" s="40"/>
      <c r="D17" s="59"/>
      <c r="E17" s="59"/>
      <c r="F17" s="59"/>
      <c r="G17" s="60"/>
      <c r="H17" s="59"/>
      <c r="I17" s="59"/>
      <c r="J17" s="61">
        <f>SUM(J15:J16)</f>
        <v>46.75</v>
      </c>
    </row>
    <row r="18" spans="1:10" ht="15">
      <c r="A18" s="55"/>
      <c r="B18" s="97" t="s">
        <v>230</v>
      </c>
      <c r="C18" s="71">
        <v>1</v>
      </c>
      <c r="D18" s="41">
        <v>4.7</v>
      </c>
      <c r="E18" s="41">
        <v>5.1</v>
      </c>
      <c r="F18" s="41">
        <v>5.1</v>
      </c>
      <c r="G18" s="47">
        <f>SUM(D18:F18)</f>
        <v>14.9</v>
      </c>
      <c r="H18" s="41">
        <v>2.9</v>
      </c>
      <c r="I18" s="41"/>
      <c r="J18" s="43">
        <f>(G18+1.5*H18)-I18</f>
        <v>19.25</v>
      </c>
    </row>
    <row r="19" spans="1:10" ht="15">
      <c r="A19" s="63"/>
      <c r="B19" s="96"/>
      <c r="C19" s="72">
        <v>2</v>
      </c>
      <c r="D19" s="46">
        <v>6.2</v>
      </c>
      <c r="E19" s="46">
        <v>6.4</v>
      </c>
      <c r="F19" s="46">
        <v>6</v>
      </c>
      <c r="G19" s="47">
        <f>SUM(D19:F19)</f>
        <v>18.6</v>
      </c>
      <c r="H19" s="46">
        <v>4.2</v>
      </c>
      <c r="I19" s="46"/>
      <c r="J19" s="43">
        <f>(G19+1.5*H19)-I19</f>
        <v>24.900000000000002</v>
      </c>
    </row>
    <row r="20" spans="1:10" ht="17.25">
      <c r="A20" s="64"/>
      <c r="B20" s="98" t="s">
        <v>106</v>
      </c>
      <c r="C20" s="40"/>
      <c r="D20" s="59"/>
      <c r="E20" s="59"/>
      <c r="F20" s="59"/>
      <c r="G20" s="60"/>
      <c r="H20" s="59"/>
      <c r="I20" s="59"/>
      <c r="J20" s="61">
        <f>SUM(J18:J19)</f>
        <v>44.150000000000006</v>
      </c>
    </row>
    <row r="21" spans="1:10" ht="15">
      <c r="A21" s="55"/>
      <c r="B21" s="97" t="s">
        <v>171</v>
      </c>
      <c r="C21" s="71">
        <v>1</v>
      </c>
      <c r="D21" s="41">
        <v>8.9</v>
      </c>
      <c r="E21" s="41">
        <v>9</v>
      </c>
      <c r="F21" s="41">
        <v>9.1</v>
      </c>
      <c r="G21" s="47">
        <f>SUM(D21:F21)</f>
        <v>27</v>
      </c>
      <c r="H21" s="41">
        <v>4.3</v>
      </c>
      <c r="I21" s="41"/>
      <c r="J21" s="43">
        <f>(G21+1.5*H21)-I21</f>
        <v>33.45</v>
      </c>
    </row>
    <row r="22" spans="1:10" ht="15">
      <c r="A22" s="63"/>
      <c r="B22" s="96"/>
      <c r="C22" s="72">
        <v>2</v>
      </c>
      <c r="D22" s="46">
        <v>8.5</v>
      </c>
      <c r="E22" s="46">
        <v>8.4</v>
      </c>
      <c r="F22" s="46">
        <v>8.4</v>
      </c>
      <c r="G22" s="47">
        <f>SUM(D22:F22)</f>
        <v>25.299999999999997</v>
      </c>
      <c r="H22" s="46">
        <v>4.3</v>
      </c>
      <c r="I22" s="46"/>
      <c r="J22" s="43">
        <f>(G22+1.5*H22)-I22</f>
        <v>31.749999999999996</v>
      </c>
    </row>
    <row r="23" spans="1:10" ht="17.25">
      <c r="A23" s="64"/>
      <c r="B23" s="98" t="s">
        <v>106</v>
      </c>
      <c r="C23" s="40"/>
      <c r="D23" s="59"/>
      <c r="E23" s="59"/>
      <c r="F23" s="59"/>
      <c r="G23" s="60"/>
      <c r="H23" s="59"/>
      <c r="I23" s="59"/>
      <c r="J23" s="61">
        <f>SUM(J21:J22)</f>
        <v>65.2</v>
      </c>
    </row>
    <row r="24" spans="1:10" ht="15">
      <c r="A24" s="55"/>
      <c r="B24" s="97" t="s">
        <v>231</v>
      </c>
      <c r="C24" s="71">
        <v>1</v>
      </c>
      <c r="D24" s="41">
        <v>7.9</v>
      </c>
      <c r="E24" s="41">
        <v>8</v>
      </c>
      <c r="F24" s="41">
        <v>7.8</v>
      </c>
      <c r="G24" s="47">
        <f>SUM(D24:F24)</f>
        <v>23.7</v>
      </c>
      <c r="H24" s="41">
        <v>4.3</v>
      </c>
      <c r="I24" s="41"/>
      <c r="J24" s="43">
        <f>(G24+1.5*H24)-I24</f>
        <v>30.15</v>
      </c>
    </row>
    <row r="25" spans="1:10" ht="15">
      <c r="A25" s="63"/>
      <c r="B25" s="96"/>
      <c r="C25" s="72">
        <v>2</v>
      </c>
      <c r="D25" s="46">
        <v>8</v>
      </c>
      <c r="E25" s="46">
        <v>8.2</v>
      </c>
      <c r="F25" s="46">
        <v>8</v>
      </c>
      <c r="G25" s="47">
        <f>SUM(D25:F25)</f>
        <v>24.2</v>
      </c>
      <c r="H25" s="46">
        <v>4.3</v>
      </c>
      <c r="I25" s="46"/>
      <c r="J25" s="43">
        <f>(G25+1.5*H25)-I25</f>
        <v>30.65</v>
      </c>
    </row>
    <row r="26" spans="1:10" ht="17.25">
      <c r="A26" s="64"/>
      <c r="B26" s="98" t="s">
        <v>152</v>
      </c>
      <c r="C26" s="40"/>
      <c r="D26" s="59"/>
      <c r="E26" s="59"/>
      <c r="F26" s="59"/>
      <c r="G26" s="60"/>
      <c r="H26" s="59"/>
      <c r="I26" s="59"/>
      <c r="J26" s="61">
        <f>SUM(J24:J25)</f>
        <v>60.8</v>
      </c>
    </row>
    <row r="27" spans="1:10" ht="15">
      <c r="A27" s="55"/>
      <c r="B27" s="97" t="s">
        <v>147</v>
      </c>
      <c r="C27" s="71">
        <v>1</v>
      </c>
      <c r="D27" s="41">
        <v>8.3</v>
      </c>
      <c r="E27" s="41">
        <v>8</v>
      </c>
      <c r="F27" s="41">
        <v>8</v>
      </c>
      <c r="G27" s="47">
        <f>SUM(D27:F27)</f>
        <v>24.3</v>
      </c>
      <c r="H27" s="41">
        <v>5.7</v>
      </c>
      <c r="I27" s="41"/>
      <c r="J27" s="43">
        <f>(G27+1.5*H27)-I27</f>
        <v>32.85</v>
      </c>
    </row>
    <row r="28" spans="1:10" ht="15">
      <c r="A28" s="63"/>
      <c r="B28" s="96"/>
      <c r="C28" s="72">
        <v>2</v>
      </c>
      <c r="D28" s="46">
        <v>6.5</v>
      </c>
      <c r="E28" s="46">
        <v>6.2</v>
      </c>
      <c r="F28" s="46">
        <v>6.2</v>
      </c>
      <c r="G28" s="47">
        <f>SUM(D28:F28)</f>
        <v>18.9</v>
      </c>
      <c r="H28" s="46">
        <v>4.7</v>
      </c>
      <c r="I28" s="46"/>
      <c r="J28" s="43">
        <f>(G28+1.5*H28)-I28</f>
        <v>25.95</v>
      </c>
    </row>
    <row r="29" spans="1:10" ht="17.25">
      <c r="A29" s="64"/>
      <c r="B29" s="58" t="s">
        <v>116</v>
      </c>
      <c r="C29" s="40"/>
      <c r="D29" s="59"/>
      <c r="E29" s="59"/>
      <c r="F29" s="59"/>
      <c r="G29" s="60"/>
      <c r="H29" s="59"/>
      <c r="I29" s="59"/>
      <c r="J29" s="61">
        <f>SUM(J27:J28)</f>
        <v>58.8</v>
      </c>
    </row>
    <row r="30" spans="1:10" ht="15">
      <c r="A30" s="55"/>
      <c r="B30" s="14"/>
      <c r="C30" s="71">
        <v>1</v>
      </c>
      <c r="D30" s="41"/>
      <c r="E30" s="41"/>
      <c r="F30" s="41"/>
      <c r="G30" s="47">
        <f>SUM(D30:F30)</f>
        <v>0</v>
      </c>
      <c r="H30" s="41"/>
      <c r="I30" s="41"/>
      <c r="J30" s="43">
        <f>(G30+1.5*H30)-I30</f>
        <v>0</v>
      </c>
    </row>
    <row r="31" spans="1:10" ht="15">
      <c r="A31" s="63"/>
      <c r="B31" s="15"/>
      <c r="C31" s="72">
        <v>2</v>
      </c>
      <c r="D31" s="46"/>
      <c r="E31" s="46"/>
      <c r="F31" s="46"/>
      <c r="G31" s="47">
        <f>SUM(D31:F31)</f>
        <v>0</v>
      </c>
      <c r="H31" s="46"/>
      <c r="I31" s="46"/>
      <c r="J31" s="43">
        <f>(G31+1.5*H31)-I31</f>
        <v>0</v>
      </c>
    </row>
    <row r="32" spans="1:10" ht="17.25">
      <c r="A32" s="64"/>
      <c r="B32" s="58"/>
      <c r="C32" s="40"/>
      <c r="D32" s="59"/>
      <c r="E32" s="59"/>
      <c r="F32" s="59"/>
      <c r="G32" s="60"/>
      <c r="H32" s="59"/>
      <c r="I32" s="59"/>
      <c r="J32" s="61">
        <f>SUM(J30:J31)</f>
        <v>0</v>
      </c>
    </row>
    <row r="33" spans="1:10" ht="15">
      <c r="A33" s="55"/>
      <c r="B33" s="14"/>
      <c r="C33" s="71">
        <v>1</v>
      </c>
      <c r="D33" s="41"/>
      <c r="E33" s="41"/>
      <c r="F33" s="41"/>
      <c r="G33" s="47">
        <f>SUM(D33:F33)</f>
        <v>0</v>
      </c>
      <c r="H33" s="41"/>
      <c r="I33" s="41"/>
      <c r="J33" s="43">
        <f>(G33+1.5*H33)-I33</f>
        <v>0</v>
      </c>
    </row>
    <row r="34" spans="1:10" ht="15">
      <c r="A34" s="63"/>
      <c r="B34" s="15"/>
      <c r="C34" s="72">
        <v>2</v>
      </c>
      <c r="D34" s="46"/>
      <c r="E34" s="46"/>
      <c r="F34" s="46"/>
      <c r="G34" s="47">
        <f>SUM(D34:F34)</f>
        <v>0</v>
      </c>
      <c r="H34" s="46"/>
      <c r="I34" s="46"/>
      <c r="J34" s="43">
        <f>(G34+1.5*H34)-I34</f>
        <v>0</v>
      </c>
    </row>
    <row r="35" spans="1:10" ht="17.25">
      <c r="A35" s="64"/>
      <c r="B35" s="58"/>
      <c r="C35" s="40"/>
      <c r="D35" s="59"/>
      <c r="E35" s="59"/>
      <c r="F35" s="59"/>
      <c r="G35" s="60"/>
      <c r="H35" s="59"/>
      <c r="I35" s="59"/>
      <c r="J35" s="61">
        <f>SUM(J33:J34)</f>
        <v>0</v>
      </c>
    </row>
    <row r="36" spans="1:10" ht="15">
      <c r="A36" s="55"/>
      <c r="B36" s="14"/>
      <c r="C36" s="71">
        <v>1</v>
      </c>
      <c r="D36" s="41"/>
      <c r="E36" s="41"/>
      <c r="F36" s="41"/>
      <c r="G36" s="47">
        <f>SUM(D36:F36)</f>
        <v>0</v>
      </c>
      <c r="H36" s="41"/>
      <c r="I36" s="41"/>
      <c r="J36" s="43">
        <f>(G36+1.5*H36)-I36</f>
        <v>0</v>
      </c>
    </row>
    <row r="37" spans="1:10" ht="15">
      <c r="A37" s="63"/>
      <c r="B37" s="15"/>
      <c r="C37" s="72">
        <v>2</v>
      </c>
      <c r="D37" s="46"/>
      <c r="E37" s="46"/>
      <c r="F37" s="46"/>
      <c r="G37" s="47">
        <f>SUM(D37:F37)</f>
        <v>0</v>
      </c>
      <c r="H37" s="46"/>
      <c r="I37" s="46"/>
      <c r="J37" s="43">
        <f>(G37+1.5*H37)-I37</f>
        <v>0</v>
      </c>
    </row>
    <row r="38" spans="1:10" ht="17.25">
      <c r="A38" s="64"/>
      <c r="B38" s="58"/>
      <c r="C38" s="40"/>
      <c r="D38" s="59"/>
      <c r="E38" s="59"/>
      <c r="F38" s="59"/>
      <c r="G38" s="60"/>
      <c r="H38" s="59"/>
      <c r="I38" s="59"/>
      <c r="J38" s="61">
        <f>SUM(J36:J37)</f>
        <v>0</v>
      </c>
    </row>
    <row r="39" ht="11.25" customHeight="1"/>
    <row r="41" ht="12.75">
      <c r="B41" s="33" t="s">
        <v>117</v>
      </c>
    </row>
    <row r="52" ht="12.75">
      <c r="I52" s="70"/>
    </row>
    <row r="57" spans="2:8" ht="12.75">
      <c r="B57" s="1" t="s">
        <v>113</v>
      </c>
      <c r="C57" s="1">
        <v>5</v>
      </c>
      <c r="G57" s="1" t="s">
        <v>114</v>
      </c>
      <c r="H57" s="70" t="s">
        <v>115</v>
      </c>
    </row>
    <row r="58" ht="12.75" hidden="1"/>
  </sheetData>
  <sheetProtection selectLockedCells="1" selectUnlockedCells="1"/>
  <mergeCells count="1">
    <mergeCell ref="C2:E2"/>
  </mergeCells>
  <printOptions horizontalCentered="1"/>
  <pageMargins left="0.2362204724409449" right="0.2362204724409449" top="0.7480314960629921" bottom="0.7480314960629921" header="0.5118110236220472" footer="0.5118110236220472"/>
  <pageSetup fitToHeight="3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7"/>
  <sheetViews>
    <sheetView view="pageBreakPreview" zoomScaleSheetLayoutView="100" zoomScalePageLayoutView="0" workbookViewId="0" topLeftCell="A76">
      <selection activeCell="G74" sqref="G74"/>
    </sheetView>
  </sheetViews>
  <sheetFormatPr defaultColWidth="11.421875" defaultRowHeight="12.75"/>
  <cols>
    <col min="1" max="1" width="3.7109375" style="5" customWidth="1"/>
    <col min="2" max="8" width="11.421875" style="5" customWidth="1"/>
    <col min="9" max="9" width="6.8515625" style="5" customWidth="1"/>
    <col min="10" max="16384" width="11.421875" style="5" customWidth="1"/>
  </cols>
  <sheetData>
    <row r="1" ht="24">
      <c r="A1" s="6" t="s">
        <v>5</v>
      </c>
    </row>
    <row r="3" ht="22.5">
      <c r="A3" s="7" t="s">
        <v>6</v>
      </c>
    </row>
    <row r="5" spans="1:2" ht="15">
      <c r="A5" s="5" t="s">
        <v>7</v>
      </c>
      <c r="B5" s="5" t="s">
        <v>8</v>
      </c>
    </row>
    <row r="6" ht="15">
      <c r="B6" s="5" t="s">
        <v>9</v>
      </c>
    </row>
    <row r="8" spans="1:2" ht="15">
      <c r="A8" s="5" t="s">
        <v>10</v>
      </c>
      <c r="B8" s="5" t="s">
        <v>11</v>
      </c>
    </row>
    <row r="9" ht="15">
      <c r="B9" s="5" t="s">
        <v>12</v>
      </c>
    </row>
    <row r="11" spans="1:2" ht="15">
      <c r="A11" s="5" t="s">
        <v>13</v>
      </c>
      <c r="B11" s="5" t="s">
        <v>14</v>
      </c>
    </row>
    <row r="12" ht="15">
      <c r="B12" s="5" t="s">
        <v>15</v>
      </c>
    </row>
    <row r="14" spans="1:2" ht="15">
      <c r="A14" s="5" t="s">
        <v>16</v>
      </c>
      <c r="B14" s="5" t="s">
        <v>17</v>
      </c>
    </row>
    <row r="15" ht="15">
      <c r="B15" s="5" t="s">
        <v>18</v>
      </c>
    </row>
    <row r="17" ht="22.5">
      <c r="A17" s="7" t="s">
        <v>19</v>
      </c>
    </row>
    <row r="19" ht="15">
      <c r="A19" s="5" t="s">
        <v>20</v>
      </c>
    </row>
    <row r="21" spans="1:2" ht="15">
      <c r="A21" s="5" t="s">
        <v>7</v>
      </c>
      <c r="B21" s="5" t="s">
        <v>21</v>
      </c>
    </row>
    <row r="23" spans="1:2" ht="15">
      <c r="A23" s="5" t="s">
        <v>10</v>
      </c>
      <c r="B23" s="5" t="s">
        <v>22</v>
      </c>
    </row>
    <row r="25" spans="1:2" ht="15">
      <c r="A25" s="5" t="s">
        <v>13</v>
      </c>
      <c r="B25" s="5" t="s">
        <v>23</v>
      </c>
    </row>
    <row r="27" spans="1:2" ht="15">
      <c r="A27" s="5" t="s">
        <v>24</v>
      </c>
      <c r="B27" s="5" t="s">
        <v>25</v>
      </c>
    </row>
    <row r="29" spans="1:2" ht="15">
      <c r="A29" s="5" t="s">
        <v>26</v>
      </c>
      <c r="B29" s="5" t="s">
        <v>27</v>
      </c>
    </row>
    <row r="31" spans="1:2" ht="15">
      <c r="A31" s="5" t="s">
        <v>28</v>
      </c>
      <c r="B31" s="5" t="s">
        <v>29</v>
      </c>
    </row>
    <row r="33" spans="1:2" ht="15">
      <c r="A33" s="5" t="s">
        <v>30</v>
      </c>
      <c r="B33" s="5" t="s">
        <v>31</v>
      </c>
    </row>
    <row r="34" ht="15">
      <c r="B34" s="5" t="s">
        <v>32</v>
      </c>
    </row>
    <row r="36" spans="1:2" ht="15">
      <c r="A36" s="5" t="s">
        <v>33</v>
      </c>
      <c r="B36" s="5" t="s">
        <v>34</v>
      </c>
    </row>
    <row r="38" spans="1:2" ht="15">
      <c r="A38" s="5" t="s">
        <v>35</v>
      </c>
      <c r="B38" s="5" t="s">
        <v>36</v>
      </c>
    </row>
    <row r="40" spans="1:2" ht="15">
      <c r="A40" s="5" t="s">
        <v>37</v>
      </c>
      <c r="B40" s="5" t="s">
        <v>38</v>
      </c>
    </row>
    <row r="41" ht="15">
      <c r="B41" s="5" t="s">
        <v>39</v>
      </c>
    </row>
    <row r="43" spans="1:2" ht="15">
      <c r="A43" s="5" t="s">
        <v>40</v>
      </c>
      <c r="B43" s="5" t="s">
        <v>41</v>
      </c>
    </row>
    <row r="45" ht="22.5">
      <c r="A45" s="7" t="s">
        <v>42</v>
      </c>
    </row>
    <row r="46" ht="22.5">
      <c r="A46" s="7" t="s">
        <v>43</v>
      </c>
    </row>
    <row r="48" spans="1:6" ht="15">
      <c r="A48" s="5" t="s">
        <v>44</v>
      </c>
      <c r="E48" s="8"/>
      <c r="F48" s="9"/>
    </row>
    <row r="50" ht="15">
      <c r="A50" s="5" t="s">
        <v>45</v>
      </c>
    </row>
    <row r="52" spans="1:8" ht="15">
      <c r="A52" s="5" t="s">
        <v>7</v>
      </c>
      <c r="B52" s="5" t="s">
        <v>46</v>
      </c>
      <c r="G52" s="8"/>
      <c r="H52" s="8"/>
    </row>
    <row r="53" ht="15">
      <c r="B53" s="5" t="s">
        <v>47</v>
      </c>
    </row>
    <row r="55" spans="1:2" ht="15">
      <c r="A55" s="5" t="s">
        <v>10</v>
      </c>
      <c r="B55" s="5" t="s">
        <v>48</v>
      </c>
    </row>
    <row r="57" spans="1:2" ht="15">
      <c r="A57" s="5" t="s">
        <v>13</v>
      </c>
      <c r="B57" s="5" t="s">
        <v>49</v>
      </c>
    </row>
    <row r="58" ht="15">
      <c r="B58" s="5" t="s">
        <v>50</v>
      </c>
    </row>
    <row r="59" ht="15">
      <c r="B59" s="5" t="s">
        <v>51</v>
      </c>
    </row>
    <row r="61" spans="1:2" ht="15">
      <c r="A61" s="5" t="s">
        <v>24</v>
      </c>
      <c r="B61" s="5" t="s">
        <v>52</v>
      </c>
    </row>
    <row r="63" spans="1:2" ht="15">
      <c r="A63" s="5" t="s">
        <v>26</v>
      </c>
      <c r="B63" s="5" t="s">
        <v>53</v>
      </c>
    </row>
    <row r="64" ht="15">
      <c r="B64" s="5" t="s">
        <v>54</v>
      </c>
    </row>
    <row r="66" spans="1:2" ht="15">
      <c r="A66" s="5" t="s">
        <v>55</v>
      </c>
      <c r="B66" s="5" t="s">
        <v>56</v>
      </c>
    </row>
    <row r="67" ht="15">
      <c r="B67" s="5" t="s">
        <v>57</v>
      </c>
    </row>
    <row r="69" spans="1:2" ht="15">
      <c r="A69" s="5" t="s">
        <v>30</v>
      </c>
      <c r="B69" s="5" t="s">
        <v>58</v>
      </c>
    </row>
    <row r="70" ht="15">
      <c r="B70" s="5" t="s">
        <v>59</v>
      </c>
    </row>
    <row r="71" ht="15">
      <c r="B71" s="5" t="s">
        <v>60</v>
      </c>
    </row>
    <row r="73" spans="1:2" ht="15">
      <c r="A73" s="5" t="s">
        <v>33</v>
      </c>
      <c r="B73" s="5" t="s">
        <v>61</v>
      </c>
    </row>
    <row r="74" ht="15">
      <c r="B74" s="5" t="s">
        <v>62</v>
      </c>
    </row>
    <row r="76" ht="15">
      <c r="A76" s="5" t="s">
        <v>63</v>
      </c>
    </row>
    <row r="78" ht="22.5">
      <c r="A78" s="7" t="s">
        <v>64</v>
      </c>
    </row>
    <row r="79" ht="22.5">
      <c r="A79" s="7" t="s">
        <v>65</v>
      </c>
    </row>
    <row r="81" spans="1:2" ht="15">
      <c r="A81" s="5" t="s">
        <v>7</v>
      </c>
      <c r="B81" s="5" t="s">
        <v>66</v>
      </c>
    </row>
    <row r="83" spans="1:2" ht="15">
      <c r="A83" s="5" t="s">
        <v>10</v>
      </c>
      <c r="B83" s="5" t="s">
        <v>67</v>
      </c>
    </row>
    <row r="84" ht="15">
      <c r="B84" s="5" t="s">
        <v>68</v>
      </c>
    </row>
    <row r="86" spans="1:2" ht="15">
      <c r="A86" s="5" t="s">
        <v>13</v>
      </c>
      <c r="B86" s="5" t="s">
        <v>69</v>
      </c>
    </row>
    <row r="87" ht="15">
      <c r="B87" s="5" t="s">
        <v>70</v>
      </c>
    </row>
    <row r="90" ht="15">
      <c r="A90" s="5" t="s">
        <v>71</v>
      </c>
    </row>
    <row r="91" ht="15">
      <c r="A91" s="5" t="s">
        <v>72</v>
      </c>
    </row>
    <row r="92" ht="15">
      <c r="A92" s="5" t="s">
        <v>73</v>
      </c>
    </row>
    <row r="94" ht="22.5">
      <c r="A94" s="7" t="s">
        <v>74</v>
      </c>
    </row>
    <row r="95" ht="22.5">
      <c r="A95" s="7" t="s">
        <v>75</v>
      </c>
    </row>
    <row r="97" spans="1:2" ht="15">
      <c r="A97" s="5" t="s">
        <v>7</v>
      </c>
      <c r="B97" s="5" t="s">
        <v>76</v>
      </c>
    </row>
    <row r="99" spans="1:2" ht="15">
      <c r="A99" s="5" t="s">
        <v>10</v>
      </c>
      <c r="B99" s="5" t="s">
        <v>67</v>
      </c>
    </row>
    <row r="100" ht="15">
      <c r="B100" s="5" t="s">
        <v>77</v>
      </c>
    </row>
    <row r="102" spans="1:2" ht="15">
      <c r="A102" s="5" t="s">
        <v>13</v>
      </c>
      <c r="B102" s="5" t="s">
        <v>78</v>
      </c>
    </row>
    <row r="103" ht="15">
      <c r="B103" s="5" t="s">
        <v>70</v>
      </c>
    </row>
    <row r="105" ht="15">
      <c r="A105" s="5" t="s">
        <v>79</v>
      </c>
    </row>
    <row r="106" ht="15">
      <c r="A106" s="5" t="s">
        <v>80</v>
      </c>
    </row>
    <row r="107" ht="15">
      <c r="A107" s="5" t="s">
        <v>81</v>
      </c>
    </row>
  </sheetData>
  <sheetProtection selectLockedCells="1" selectUnlockedCells="1"/>
  <printOptions/>
  <pageMargins left="0.5902777777777778" right="0.5902777777777778" top="0.7875" bottom="0.7875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3300"/>
    <pageSetUpPr fitToPage="1"/>
  </sheetPr>
  <dimension ref="A1:J46"/>
  <sheetViews>
    <sheetView view="pageBreakPreview" zoomScaleSheetLayoutView="100" workbookViewId="0" topLeftCell="A1">
      <selection activeCell="L28" sqref="L28"/>
    </sheetView>
  </sheetViews>
  <sheetFormatPr defaultColWidth="11.421875" defaultRowHeight="12.75"/>
  <cols>
    <col min="1" max="1" width="6.140625" style="1" customWidth="1"/>
    <col min="2" max="2" width="30.7109375" style="1" customWidth="1"/>
    <col min="3" max="3" width="5.8515625" style="1" customWidth="1"/>
    <col min="4" max="4" width="7.57421875" style="1" customWidth="1"/>
    <col min="5" max="5" width="7.7109375" style="1" customWidth="1"/>
    <col min="6" max="6" width="7.57421875" style="1" customWidth="1"/>
    <col min="7" max="9" width="7.28125" style="1" customWidth="1"/>
    <col min="10" max="10" width="8.7109375" style="1" customWidth="1"/>
    <col min="11" max="11" width="10.7109375" style="1" customWidth="1"/>
    <col min="12" max="12" width="18.57421875" style="1" customWidth="1"/>
    <col min="13" max="16384" width="11.421875" style="1" customWidth="1"/>
  </cols>
  <sheetData>
    <row r="1" spans="3:10" ht="17.25">
      <c r="C1" s="10" t="s">
        <v>172</v>
      </c>
      <c r="J1" s="11" t="str">
        <f>Compétition!$D$21</f>
        <v>LYON-ALGM</v>
      </c>
    </row>
    <row r="2" spans="3:5" ht="15">
      <c r="C2" s="115">
        <f>Compétition!$D$20</f>
        <v>42806</v>
      </c>
      <c r="D2" s="115"/>
      <c r="E2" s="115"/>
    </row>
    <row r="3" ht="15">
      <c r="C3" s="10" t="str">
        <f>Compétition!$D$22</f>
        <v>Compétition Régionale Trampoline Individuel</v>
      </c>
    </row>
    <row r="7" ht="24">
      <c r="E7" s="18" t="s">
        <v>88</v>
      </c>
    </row>
    <row r="8" ht="12.75">
      <c r="A8" s="33" t="s">
        <v>144</v>
      </c>
    </row>
    <row r="10" spans="1:10" ht="12.75">
      <c r="A10" s="19" t="s">
        <v>83</v>
      </c>
      <c r="B10" s="21" t="s">
        <v>90</v>
      </c>
      <c r="C10" s="35" t="s">
        <v>91</v>
      </c>
      <c r="D10" s="35"/>
      <c r="E10" s="35" t="s">
        <v>92</v>
      </c>
      <c r="F10" s="35"/>
      <c r="G10" s="35" t="s">
        <v>93</v>
      </c>
      <c r="H10" s="35" t="s">
        <v>94</v>
      </c>
      <c r="I10" s="35" t="s">
        <v>95</v>
      </c>
      <c r="J10" s="36" t="s">
        <v>84</v>
      </c>
    </row>
    <row r="11" spans="1:10" ht="12.75">
      <c r="A11" s="22"/>
      <c r="B11" s="30" t="s">
        <v>96</v>
      </c>
      <c r="C11" s="37"/>
      <c r="D11" s="38" t="s">
        <v>97</v>
      </c>
      <c r="E11" s="38" t="s">
        <v>98</v>
      </c>
      <c r="F11" s="38" t="s">
        <v>99</v>
      </c>
      <c r="G11" s="38" t="s">
        <v>100</v>
      </c>
      <c r="H11" s="30"/>
      <c r="I11" s="30"/>
      <c r="J11" s="23"/>
    </row>
    <row r="12" spans="1:10" ht="15">
      <c r="A12" s="55"/>
      <c r="B12" s="14" t="s">
        <v>173</v>
      </c>
      <c r="C12" s="71">
        <v>1</v>
      </c>
      <c r="D12" s="41">
        <v>5.1</v>
      </c>
      <c r="E12" s="41">
        <v>5</v>
      </c>
      <c r="F12" s="41">
        <v>5.1</v>
      </c>
      <c r="G12" s="42">
        <f>SUM(D12:F12)</f>
        <v>15.2</v>
      </c>
      <c r="H12" s="41">
        <v>4.2</v>
      </c>
      <c r="I12" s="41"/>
      <c r="J12" s="43">
        <f>(G12+1.5*H12)-I12</f>
        <v>21.5</v>
      </c>
    </row>
    <row r="13" spans="1:10" ht="15">
      <c r="A13" s="63"/>
      <c r="B13" s="15"/>
      <c r="C13" s="72">
        <v>2</v>
      </c>
      <c r="D13" s="46">
        <v>8.1</v>
      </c>
      <c r="E13" s="46">
        <v>8.1</v>
      </c>
      <c r="F13" s="46">
        <v>8.2</v>
      </c>
      <c r="G13" s="47">
        <f>SUM(D13:F13)</f>
        <v>24.4</v>
      </c>
      <c r="H13" s="46">
        <v>6.8</v>
      </c>
      <c r="I13" s="46"/>
      <c r="J13" s="43">
        <f>(G13+1.5*H13)-I13</f>
        <v>34.599999999999994</v>
      </c>
    </row>
    <row r="14" spans="1:10" ht="17.25">
      <c r="A14" s="64"/>
      <c r="B14" s="58" t="s">
        <v>106</v>
      </c>
      <c r="C14" s="40"/>
      <c r="D14" s="59"/>
      <c r="E14" s="59"/>
      <c r="F14" s="59"/>
      <c r="G14" s="60"/>
      <c r="H14" s="59"/>
      <c r="I14" s="59"/>
      <c r="J14" s="61">
        <f>SUM(J12:J13)</f>
        <v>56.099999999999994</v>
      </c>
    </row>
    <row r="15" spans="1:10" ht="15">
      <c r="A15" s="55"/>
      <c r="B15" s="14" t="s">
        <v>145</v>
      </c>
      <c r="C15" s="71">
        <v>1</v>
      </c>
      <c r="D15" s="41">
        <v>7.8</v>
      </c>
      <c r="E15" s="41">
        <v>8.1</v>
      </c>
      <c r="F15" s="41">
        <v>8</v>
      </c>
      <c r="G15" s="47">
        <f>SUM(D15:F15)</f>
        <v>23.9</v>
      </c>
      <c r="H15" s="41">
        <v>6.2</v>
      </c>
      <c r="I15" s="41"/>
      <c r="J15" s="43">
        <f>(G15+1.5*H15)-I15</f>
        <v>33.2</v>
      </c>
    </row>
    <row r="16" spans="1:10" ht="15">
      <c r="A16" s="63"/>
      <c r="B16" s="15"/>
      <c r="C16" s="72">
        <v>2</v>
      </c>
      <c r="D16" s="46">
        <v>7.6</v>
      </c>
      <c r="E16" s="46">
        <v>7.6</v>
      </c>
      <c r="F16" s="46">
        <v>7.5</v>
      </c>
      <c r="G16" s="47">
        <f>SUM(D16:F16)</f>
        <v>22.7</v>
      </c>
      <c r="H16" s="46">
        <v>6.2</v>
      </c>
      <c r="I16" s="46"/>
      <c r="J16" s="43">
        <f>(G16+1.5*H16)-I16</f>
        <v>32</v>
      </c>
    </row>
    <row r="17" spans="1:10" ht="17.25">
      <c r="A17" s="64"/>
      <c r="B17" s="58" t="s">
        <v>102</v>
      </c>
      <c r="C17" s="40"/>
      <c r="D17" s="59"/>
      <c r="E17" s="59"/>
      <c r="F17" s="59"/>
      <c r="G17" s="60"/>
      <c r="H17" s="59"/>
      <c r="I17" s="59"/>
      <c r="J17" s="61">
        <f>SUM(J15:J16)</f>
        <v>65.2</v>
      </c>
    </row>
    <row r="18" spans="1:10" ht="15">
      <c r="A18" s="55"/>
      <c r="B18" s="14" t="s">
        <v>146</v>
      </c>
      <c r="C18" s="71">
        <v>1</v>
      </c>
      <c r="D18" s="41">
        <v>6</v>
      </c>
      <c r="E18" s="41">
        <v>6.2</v>
      </c>
      <c r="F18" s="41">
        <v>6.2</v>
      </c>
      <c r="G18" s="47">
        <f>SUM(D18:F18)</f>
        <v>18.4</v>
      </c>
      <c r="H18" s="41">
        <v>5.6</v>
      </c>
      <c r="I18" s="41"/>
      <c r="J18" s="43">
        <f>(G18+1.5*H18)-I18</f>
        <v>26.799999999999997</v>
      </c>
    </row>
    <row r="19" spans="1:10" ht="15">
      <c r="A19" s="63"/>
      <c r="B19" s="15"/>
      <c r="C19" s="72">
        <v>2</v>
      </c>
      <c r="D19" s="46">
        <v>1.6</v>
      </c>
      <c r="E19" s="46">
        <v>1.6</v>
      </c>
      <c r="F19" s="46">
        <v>1.5</v>
      </c>
      <c r="G19" s="47">
        <f>SUM(D19:F19)</f>
        <v>4.7</v>
      </c>
      <c r="H19" s="46">
        <v>1.9</v>
      </c>
      <c r="I19" s="46"/>
      <c r="J19" s="43">
        <f>(G19+1.5*H19)-I19</f>
        <v>7.55</v>
      </c>
    </row>
    <row r="20" spans="1:10" ht="17.25">
      <c r="A20" s="64"/>
      <c r="B20" s="58" t="s">
        <v>106</v>
      </c>
      <c r="C20" s="40"/>
      <c r="D20" s="59"/>
      <c r="E20" s="59"/>
      <c r="F20" s="59"/>
      <c r="G20" s="60"/>
      <c r="H20" s="59"/>
      <c r="I20" s="59"/>
      <c r="J20" s="61">
        <f>SUM(J18:J19)</f>
        <v>34.349999999999994</v>
      </c>
    </row>
    <row r="21" spans="1:10" ht="15">
      <c r="A21" s="55"/>
      <c r="B21" s="14" t="s">
        <v>174</v>
      </c>
      <c r="C21" s="71">
        <v>1</v>
      </c>
      <c r="D21" s="41">
        <v>7.3</v>
      </c>
      <c r="E21" s="41">
        <v>7.5</v>
      </c>
      <c r="F21" s="41">
        <v>7.6</v>
      </c>
      <c r="G21" s="47">
        <f>SUM(D21:F21)</f>
        <v>22.4</v>
      </c>
      <c r="H21" s="41">
        <v>6.1</v>
      </c>
      <c r="I21" s="41"/>
      <c r="J21" s="43">
        <f>(G21+1.5*H21)-I21</f>
        <v>31.549999999999997</v>
      </c>
    </row>
    <row r="22" spans="1:10" ht="15">
      <c r="A22" s="63"/>
      <c r="B22" s="15"/>
      <c r="C22" s="72">
        <v>2</v>
      </c>
      <c r="D22" s="46">
        <v>7.4</v>
      </c>
      <c r="E22" s="46">
        <v>7</v>
      </c>
      <c r="F22" s="46">
        <v>7.3</v>
      </c>
      <c r="G22" s="47">
        <f>SUM(D22:F22)</f>
        <v>21.7</v>
      </c>
      <c r="H22" s="46">
        <v>6.1</v>
      </c>
      <c r="I22" s="46"/>
      <c r="J22" s="43">
        <f>(G22+1.5*H22)-I22</f>
        <v>30.849999999999998</v>
      </c>
    </row>
    <row r="23" spans="1:10" ht="17.25">
      <c r="A23" s="64"/>
      <c r="B23" s="58" t="s">
        <v>109</v>
      </c>
      <c r="C23" s="40"/>
      <c r="D23" s="59"/>
      <c r="E23" s="59"/>
      <c r="F23" s="59"/>
      <c r="G23" s="60"/>
      <c r="H23" s="59"/>
      <c r="I23" s="59"/>
      <c r="J23" s="61">
        <f>SUM(J21:J22)</f>
        <v>62.39999999999999</v>
      </c>
    </row>
    <row r="24" spans="1:10" ht="15">
      <c r="A24" s="55"/>
      <c r="B24" s="14"/>
      <c r="C24" s="71">
        <v>1</v>
      </c>
      <c r="D24" s="41"/>
      <c r="E24" s="41"/>
      <c r="F24" s="41"/>
      <c r="G24" s="47">
        <f>SUM(D24:F24)</f>
        <v>0</v>
      </c>
      <c r="H24" s="41"/>
      <c r="I24" s="41"/>
      <c r="J24" s="43">
        <f>(G24+1.5*H24)-I24</f>
        <v>0</v>
      </c>
    </row>
    <row r="25" spans="1:10" ht="15">
      <c r="A25" s="63"/>
      <c r="B25" s="15"/>
      <c r="C25" s="72">
        <v>2</v>
      </c>
      <c r="D25" s="46"/>
      <c r="E25" s="46"/>
      <c r="F25" s="46"/>
      <c r="G25" s="47">
        <f>SUM(D25:F25)</f>
        <v>0</v>
      </c>
      <c r="H25" s="46"/>
      <c r="I25" s="46"/>
      <c r="J25" s="43">
        <f>(G25+1.5*H25)-I25</f>
        <v>0</v>
      </c>
    </row>
    <row r="26" spans="1:10" ht="17.25">
      <c r="A26" s="64"/>
      <c r="B26" s="58"/>
      <c r="C26" s="40"/>
      <c r="D26" s="59"/>
      <c r="E26" s="59"/>
      <c r="F26" s="59"/>
      <c r="G26" s="60"/>
      <c r="H26" s="59"/>
      <c r="I26" s="59"/>
      <c r="J26" s="61">
        <f>SUM(J24:J25)</f>
        <v>0</v>
      </c>
    </row>
    <row r="29" ht="12.75">
      <c r="B29" s="33" t="s">
        <v>117</v>
      </c>
    </row>
    <row r="40" ht="12.75">
      <c r="I40" s="70"/>
    </row>
    <row r="46" spans="2:8" ht="12.75">
      <c r="B46" s="1" t="s">
        <v>113</v>
      </c>
      <c r="C46" s="1">
        <v>5</v>
      </c>
      <c r="G46" s="1" t="s">
        <v>114</v>
      </c>
      <c r="H46" s="70" t="s">
        <v>115</v>
      </c>
    </row>
    <row r="58" ht="12.75" hidden="1"/>
  </sheetData>
  <sheetProtection selectLockedCells="1" selectUnlockedCells="1"/>
  <mergeCells count="1">
    <mergeCell ref="C2:E2"/>
  </mergeCells>
  <printOptions horizontalCentered="1"/>
  <pageMargins left="0.2362204724409449" right="0.2362204724409449" top="0.7480314960629921" bottom="0.7480314960629921" header="0.5118110236220472" footer="0.5118110236220472"/>
  <pageSetup fitToHeight="3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194"/>
  <sheetViews>
    <sheetView tabSelected="1" view="pageBreakPreview" zoomScaleSheetLayoutView="100" workbookViewId="0" topLeftCell="A1">
      <selection activeCell="H110" sqref="H110"/>
    </sheetView>
  </sheetViews>
  <sheetFormatPr defaultColWidth="11.421875" defaultRowHeight="12.75"/>
  <cols>
    <col min="1" max="1" width="6.421875" style="1" customWidth="1"/>
    <col min="2" max="2" width="46.421875" style="1" bestFit="1" customWidth="1"/>
    <col min="3" max="3" width="37.57421875" style="1" customWidth="1"/>
    <col min="4" max="4" width="23.28125" style="1" customWidth="1"/>
    <col min="5" max="5" width="6.57421875" style="101" customWidth="1"/>
    <col min="6" max="16384" width="11.421875" style="1" customWidth="1"/>
  </cols>
  <sheetData>
    <row r="1" spans="4:6" ht="17.25">
      <c r="D1" s="10"/>
      <c r="E1" s="103"/>
      <c r="F1" s="11"/>
    </row>
    <row r="2" spans="4:5" ht="15">
      <c r="D2" s="12">
        <f>Compétition!$D$20</f>
        <v>42806</v>
      </c>
      <c r="E2" s="104"/>
    </row>
    <row r="3" spans="4:5" ht="63" customHeight="1">
      <c r="D3" s="13" t="str">
        <f>Compétition!$D$22</f>
        <v>Compétition Régionale Trampoline Individuel</v>
      </c>
      <c r="E3" s="105"/>
    </row>
    <row r="5" spans="1:13" ht="24">
      <c r="A5" s="112" t="s">
        <v>82</v>
      </c>
      <c r="B5" s="112"/>
      <c r="C5" s="112"/>
      <c r="D5" s="112"/>
      <c r="E5" s="106"/>
      <c r="J5" s="14"/>
      <c r="K5" s="15"/>
      <c r="L5" s="16"/>
      <c r="M5" s="17"/>
    </row>
    <row r="6" spans="4:13" ht="24">
      <c r="D6" s="18"/>
      <c r="E6" s="107"/>
      <c r="J6" s="14"/>
      <c r="K6" s="15"/>
      <c r="L6" s="16"/>
      <c r="M6" s="17"/>
    </row>
    <row r="7" spans="1:13" ht="28.5" thickBot="1">
      <c r="A7" s="19" t="s">
        <v>83</v>
      </c>
      <c r="B7" s="20" t="str">
        <f>'7-10 ans NA Mixte'!C1</f>
        <v>7/8 ans Niveaux A Mixte</v>
      </c>
      <c r="C7" s="21"/>
      <c r="D7" s="113" t="s">
        <v>84</v>
      </c>
      <c r="E7" s="108"/>
      <c r="H7" s="14"/>
      <c r="I7" s="15"/>
      <c r="J7" s="16"/>
      <c r="K7" s="17"/>
      <c r="L7" s="16"/>
      <c r="M7" s="17"/>
    </row>
    <row r="8" spans="1:13" ht="28.5" thickBot="1">
      <c r="A8" s="22"/>
      <c r="B8" s="23"/>
      <c r="C8" s="89"/>
      <c r="D8" s="114"/>
      <c r="E8" s="108"/>
      <c r="H8" s="14"/>
      <c r="I8" s="15"/>
      <c r="J8" s="16"/>
      <c r="K8" s="17"/>
      <c r="L8" s="16"/>
      <c r="M8" s="17"/>
    </row>
    <row r="9" spans="1:13" ht="17.25">
      <c r="A9" s="24">
        <f aca="true" t="shared" si="0" ref="A9:A15">RANK(D9,$D$9:$D$15,0)</f>
        <v>1</v>
      </c>
      <c r="B9" s="87" t="str">
        <f>'7-10 ans NA Mixte'!$B$27</f>
        <v>DE MIRANDA Carla</v>
      </c>
      <c r="C9" s="90" t="str">
        <f>'7-10 ans NA Mixte'!$B$29</f>
        <v>SG ALLEX</v>
      </c>
      <c r="D9" s="91">
        <f>'7-10 ans NA Mixte'!$J$29</f>
        <v>76.9</v>
      </c>
      <c r="E9" s="93"/>
      <c r="H9" s="17"/>
      <c r="I9" s="15"/>
      <c r="J9" s="16"/>
      <c r="K9" s="17"/>
      <c r="L9" s="16"/>
      <c r="M9" s="17"/>
    </row>
    <row r="10" spans="1:13" ht="17.25">
      <c r="A10" s="24">
        <f t="shared" si="0"/>
        <v>2</v>
      </c>
      <c r="B10" s="88" t="str">
        <f>'7-10 ans NA Mixte'!$B$30</f>
        <v>HALBARDIER Jade</v>
      </c>
      <c r="C10" s="90" t="str">
        <f>'7-10 ans NA Mixte'!$B$32</f>
        <v>PL OULLINS</v>
      </c>
      <c r="D10" s="91">
        <f>'7-10 ans NA Mixte'!$J$32</f>
        <v>70.7</v>
      </c>
      <c r="E10" s="93"/>
      <c r="H10" s="17"/>
      <c r="I10" s="15"/>
      <c r="J10" s="16"/>
      <c r="K10" s="17"/>
      <c r="L10" s="16"/>
      <c r="M10" s="17"/>
    </row>
    <row r="11" spans="1:13" ht="17.25">
      <c r="A11" s="24">
        <f t="shared" si="0"/>
        <v>3</v>
      </c>
      <c r="B11" s="87" t="str">
        <f>'7-10 ans NA Mixte'!$B$12</f>
        <v>LOISON MOUCHTAIN René-Rayan</v>
      </c>
      <c r="C11" s="90" t="str">
        <f>'7-10 ans NA Mixte'!$B$14</f>
        <v>AL GERLAND MOUCHE</v>
      </c>
      <c r="D11" s="91">
        <f>'7-10 ans NA Mixte'!$J$14</f>
        <v>68.80000000000001</v>
      </c>
      <c r="E11" s="93"/>
      <c r="H11" s="17"/>
      <c r="I11" s="15"/>
      <c r="J11" s="16"/>
      <c r="K11" s="17"/>
      <c r="L11" s="16"/>
      <c r="M11" s="17"/>
    </row>
    <row r="12" spans="1:13" ht="17.25">
      <c r="A12" s="24">
        <f t="shared" si="0"/>
        <v>4</v>
      </c>
      <c r="B12" s="87" t="str">
        <f>'7-10 ans NA Mixte'!$B$24</f>
        <v>ARGENTIN Célian</v>
      </c>
      <c r="C12" s="90" t="str">
        <f>'7-10 ans NA Mixte'!$B$26</f>
        <v>SG ALLEX</v>
      </c>
      <c r="D12" s="91">
        <f>'7-10 ans NA Mixte'!$J$26</f>
        <v>66.8</v>
      </c>
      <c r="E12" s="93"/>
      <c r="H12" s="17"/>
      <c r="I12" s="15"/>
      <c r="J12" s="16"/>
      <c r="K12" s="17"/>
      <c r="L12" s="16"/>
      <c r="M12" s="17"/>
    </row>
    <row r="13" spans="1:13" ht="17.25">
      <c r="A13" s="24">
        <f t="shared" si="0"/>
        <v>5</v>
      </c>
      <c r="B13" s="87" t="str">
        <f>'7-10 ans NA Mixte'!$B$21</f>
        <v>DESGRANGES MONTAGNE Evan</v>
      </c>
      <c r="C13" s="90" t="str">
        <f>'7-10 ans NA Mixte'!$B$23</f>
        <v>SG ALLEX</v>
      </c>
      <c r="D13" s="91">
        <f>'7-10 ans NA Mixte'!$J$23</f>
        <v>59.400000000000006</v>
      </c>
      <c r="E13" s="93"/>
      <c r="H13" s="17"/>
      <c r="I13" s="15"/>
      <c r="J13" s="16"/>
      <c r="K13" s="17"/>
      <c r="L13" s="16"/>
      <c r="M13" s="17"/>
    </row>
    <row r="14" spans="1:13" ht="17.25">
      <c r="A14" s="24">
        <f t="shared" si="0"/>
        <v>6</v>
      </c>
      <c r="B14" s="87" t="str">
        <f>'7-10 ans NA Mixte'!$B$18</f>
        <v>HOFFNER Jules</v>
      </c>
      <c r="C14" s="90" t="str">
        <f>'7-10 ans NA Mixte'!$B$20</f>
        <v>SG ALLEX</v>
      </c>
      <c r="D14" s="91">
        <f>'7-10 ans NA Mixte'!$J$20</f>
        <v>48.599999999999994</v>
      </c>
      <c r="E14" s="93"/>
      <c r="H14" s="17"/>
      <c r="I14" s="15"/>
      <c r="J14" s="16"/>
      <c r="K14" s="17"/>
      <c r="L14" s="16"/>
      <c r="M14" s="17"/>
    </row>
    <row r="15" spans="1:13" ht="17.25">
      <c r="A15" s="24">
        <f t="shared" si="0"/>
        <v>7</v>
      </c>
      <c r="B15" s="87" t="str">
        <f>'7-10 ans NA Mixte'!$B$15</f>
        <v>ROLLAND Ryan</v>
      </c>
      <c r="C15" s="90" t="str">
        <f>'7-10 ans NA Mixte'!$B$17</f>
        <v>SG ALLEX</v>
      </c>
      <c r="D15" s="91">
        <f>'7-10 ans NA Mixte'!$J$17</f>
        <v>27.200000000000003</v>
      </c>
      <c r="E15" s="93"/>
      <c r="H15" s="17"/>
      <c r="I15" s="15"/>
      <c r="J15" s="16"/>
      <c r="K15" s="17"/>
      <c r="L15" s="16"/>
      <c r="M15" s="17"/>
    </row>
    <row r="16" spans="4:5" ht="13.5" thickBot="1">
      <c r="D16" s="28"/>
      <c r="E16" s="109"/>
    </row>
    <row r="17" spans="1:13" ht="28.5" thickBot="1">
      <c r="A17" s="19" t="s">
        <v>83</v>
      </c>
      <c r="B17" s="20" t="str">
        <f>'6-8 ans N1 Mixte'!C1</f>
        <v>6-8 ans Niveaux 1 Mixte</v>
      </c>
      <c r="C17" s="21"/>
      <c r="D17" s="113" t="s">
        <v>84</v>
      </c>
      <c r="E17" s="108"/>
      <c r="H17" s="14"/>
      <c r="I17" s="15"/>
      <c r="J17" s="16"/>
      <c r="K17" s="17"/>
      <c r="L17" s="16"/>
      <c r="M17" s="17"/>
    </row>
    <row r="18" spans="1:13" ht="27.75">
      <c r="A18" s="22"/>
      <c r="B18" s="23"/>
      <c r="C18" s="23"/>
      <c r="D18" s="113"/>
      <c r="E18" s="108"/>
      <c r="H18" s="14"/>
      <c r="I18" s="15"/>
      <c r="J18" s="16"/>
      <c r="K18" s="17"/>
      <c r="L18" s="16"/>
      <c r="M18" s="17"/>
    </row>
    <row r="19" spans="1:13" ht="17.25">
      <c r="A19" s="24">
        <f aca="true" t="shared" si="1" ref="A19:A24">RANK(D19,$D$19:$D$24,0)</f>
        <v>1</v>
      </c>
      <c r="B19" s="25" t="str">
        <f>'6-8 ans N1 Mixte'!$B$15</f>
        <v>SOICHEZ Coline</v>
      </c>
      <c r="C19" s="25" t="str">
        <f>'6-8 ans N1 Mixte'!$B$17</f>
        <v>PL OULLINS</v>
      </c>
      <c r="D19" s="27">
        <f>'6-8 ans N1 Mixte'!$J$17</f>
        <v>54</v>
      </c>
      <c r="E19" s="93"/>
      <c r="H19" s="17"/>
      <c r="I19" s="15"/>
      <c r="J19" s="16"/>
      <c r="K19" s="17"/>
      <c r="L19" s="16"/>
      <c r="M19" s="17"/>
    </row>
    <row r="20" spans="1:13" ht="17.25">
      <c r="A20" s="24">
        <f t="shared" si="1"/>
        <v>2</v>
      </c>
      <c r="B20" s="25" t="str">
        <f>'6-8 ans N1 Mixte'!$B$18</f>
        <v>DUMESNIL-LOCCI Liam</v>
      </c>
      <c r="C20" s="25" t="str">
        <f>'6-8 ans N1 Mixte'!$B$20</f>
        <v>PL OULLINS</v>
      </c>
      <c r="D20" s="27">
        <f>'6-8 ans N1 Mixte'!$J$20</f>
        <v>52.1</v>
      </c>
      <c r="E20" s="93"/>
      <c r="H20" s="17"/>
      <c r="I20" s="15"/>
      <c r="J20" s="16"/>
      <c r="K20" s="17"/>
      <c r="L20" s="16"/>
      <c r="M20" s="17"/>
    </row>
    <row r="21" spans="1:13" ht="17.25">
      <c r="A21" s="24">
        <f t="shared" si="1"/>
        <v>3</v>
      </c>
      <c r="B21" s="25" t="str">
        <f>'6-8 ans N1 Mixte'!$B$24</f>
        <v>BENA BERTHIAUD Eliot</v>
      </c>
      <c r="C21" s="25" t="str">
        <f>'6-8 ans N1 Mixte'!$B$26</f>
        <v>SG ALLEX</v>
      </c>
      <c r="D21" s="27">
        <f>'6-8 ans N1 Mixte'!$J$26</f>
        <v>43.849999999999994</v>
      </c>
      <c r="E21" s="93"/>
      <c r="H21" s="17"/>
      <c r="I21" s="15"/>
      <c r="J21" s="16"/>
      <c r="K21" s="17"/>
      <c r="L21" s="16"/>
      <c r="M21" s="17"/>
    </row>
    <row r="22" spans="1:13" ht="17.25" hidden="1">
      <c r="A22" s="24">
        <f t="shared" si="1"/>
        <v>6</v>
      </c>
      <c r="B22" s="25">
        <f>'6-8 ans N1 Mixte'!$B$27</f>
        <v>0</v>
      </c>
      <c r="C22" s="25">
        <f>'6-8 ans N1 Mixte'!$B$29</f>
        <v>0</v>
      </c>
      <c r="D22" s="27">
        <f>'6-8 ans N1 Mixte'!$J$29</f>
        <v>0</v>
      </c>
      <c r="E22" s="93"/>
      <c r="H22" s="17"/>
      <c r="I22" s="15"/>
      <c r="J22" s="16"/>
      <c r="K22" s="17"/>
      <c r="L22" s="16"/>
      <c r="M22" s="17"/>
    </row>
    <row r="23" spans="1:13" ht="17.25">
      <c r="A23" s="24">
        <f t="shared" si="1"/>
        <v>4</v>
      </c>
      <c r="B23" s="25" t="str">
        <f>'6-8 ans N1 Mixte'!$B$12</f>
        <v>GASHI Erisa</v>
      </c>
      <c r="C23" s="25" t="str">
        <f>'6-8 ans N1 Mixte'!$B$14</f>
        <v>PL OULLINS</v>
      </c>
      <c r="D23" s="27">
        <f>'6-8 ans N1 Mixte'!$J$14</f>
        <v>41.55</v>
      </c>
      <c r="E23" s="93"/>
      <c r="H23" s="17"/>
      <c r="I23" s="15"/>
      <c r="J23" s="16"/>
      <c r="K23" s="17"/>
      <c r="L23" s="16"/>
      <c r="M23" s="17"/>
    </row>
    <row r="24" spans="1:13" ht="17.25">
      <c r="A24" s="24">
        <f t="shared" si="1"/>
        <v>5</v>
      </c>
      <c r="B24" s="25" t="str">
        <f>'6-8 ans N1 Mixte'!$B$21</f>
        <v>SANCHEZ Malo</v>
      </c>
      <c r="C24" s="25" t="str">
        <f>'6-8 ans N1 Mixte'!$B$23</f>
        <v>PL OULLINS</v>
      </c>
      <c r="D24" s="27">
        <f>'6-8 ans N1 Mixte'!$J$23</f>
        <v>30.55</v>
      </c>
      <c r="E24" s="93"/>
      <c r="H24" s="17"/>
      <c r="I24" s="15"/>
      <c r="J24" s="16"/>
      <c r="K24" s="17"/>
      <c r="L24" s="16"/>
      <c r="M24" s="17"/>
    </row>
    <row r="25" spans="4:5" ht="13.5" thickBot="1">
      <c r="D25" s="28"/>
      <c r="E25" s="109"/>
    </row>
    <row r="26" spans="1:11" ht="24">
      <c r="A26" s="19" t="s">
        <v>83</v>
      </c>
      <c r="B26" s="21" t="str">
        <f>'9-10 ans N1 Mixte'!C1</f>
        <v>9-10 ans Niveaux 1 Mixte </v>
      </c>
      <c r="C26" s="21"/>
      <c r="D26" s="110" t="s">
        <v>84</v>
      </c>
      <c r="E26" s="106"/>
      <c r="H26" s="14"/>
      <c r="I26" s="16"/>
      <c r="J26" s="29"/>
      <c r="K26" s="17"/>
    </row>
    <row r="27" spans="1:11" ht="24.75" thickBot="1">
      <c r="A27" s="22"/>
      <c r="B27" s="30"/>
      <c r="C27" s="30"/>
      <c r="D27" s="110"/>
      <c r="E27" s="106"/>
      <c r="H27" s="14"/>
      <c r="I27" s="16"/>
      <c r="J27" s="29"/>
      <c r="K27" s="17"/>
    </row>
    <row r="28" spans="1:11" ht="17.25" hidden="1">
      <c r="A28" s="24">
        <f aca="true" t="shared" si="2" ref="A28:A34">RANK(D28,$D$28:$D$33,0)</f>
        <v>6</v>
      </c>
      <c r="B28" s="31">
        <f>'9-10 ans N1 Mixte'!$B$30</f>
        <v>0</v>
      </c>
      <c r="C28" s="92">
        <f>'9-10 ans N1 Mixte'!$B$32</f>
        <v>0</v>
      </c>
      <c r="D28" s="93">
        <f>'9-10 ans N1 Mixte'!$J$32</f>
        <v>0</v>
      </c>
      <c r="E28" s="93"/>
      <c r="H28" s="14"/>
      <c r="I28" s="16"/>
      <c r="J28" s="29"/>
      <c r="K28" s="17"/>
    </row>
    <row r="29" spans="1:11" ht="17.25">
      <c r="A29" s="24">
        <f t="shared" si="2"/>
        <v>1</v>
      </c>
      <c r="B29" s="31" t="str">
        <f>'9-10 ans N1 Mixte'!$B$24</f>
        <v>BROCARD Manon</v>
      </c>
      <c r="C29" s="90" t="str">
        <f>'9-10 ans N1 Mixte'!$B$26</f>
        <v>SG ALLEX</v>
      </c>
      <c r="D29" s="91">
        <f>'9-10 ans N1 Mixte'!$J$26</f>
        <v>47</v>
      </c>
      <c r="E29" s="93"/>
      <c r="H29" s="14"/>
      <c r="I29" s="16"/>
      <c r="J29" s="29"/>
      <c r="K29" s="17"/>
    </row>
    <row r="30" spans="1:11" ht="17.25">
      <c r="A30" s="24">
        <f t="shared" si="2"/>
        <v>2</v>
      </c>
      <c r="B30" s="31" t="str">
        <f>'9-10 ans N1 Mixte'!$B$21</f>
        <v>ROVIRA Quentin</v>
      </c>
      <c r="C30" s="90" t="str">
        <f>'9-10 ans N1 Mixte'!$B$23</f>
        <v>AL BRON</v>
      </c>
      <c r="D30" s="91">
        <f>'9-10 ans N1 Mixte'!$J$23</f>
        <v>45.55</v>
      </c>
      <c r="E30" s="93"/>
      <c r="H30" s="14"/>
      <c r="I30" s="16"/>
      <c r="J30" s="29"/>
      <c r="K30" s="17"/>
    </row>
    <row r="31" spans="1:11" ht="17.25">
      <c r="A31" s="24">
        <f t="shared" si="2"/>
        <v>3</v>
      </c>
      <c r="B31" s="31" t="str">
        <f>'9-10 ans N1 Mixte'!$B$15</f>
        <v>MONTEYREMARD Noah</v>
      </c>
      <c r="C31" s="90" t="str">
        <f>'9-10 ans N1 Mixte'!$B$17</f>
        <v>SG ALLEX</v>
      </c>
      <c r="D31" s="91">
        <f>'9-10 ans N1 Mixte'!$J$17</f>
        <v>40.1</v>
      </c>
      <c r="E31" s="93"/>
      <c r="H31" s="14"/>
      <c r="I31" s="16"/>
      <c r="J31" s="29"/>
      <c r="K31" s="17"/>
    </row>
    <row r="32" spans="1:11" ht="17.25">
      <c r="A32" s="24">
        <f t="shared" si="2"/>
        <v>4</v>
      </c>
      <c r="B32" s="31" t="str">
        <f>'9-10 ans N1 Mixte'!$B$12</f>
        <v>HERMANN Thomas</v>
      </c>
      <c r="C32" s="90" t="str">
        <f>'9-10 ans N1 Mixte'!$B$14</f>
        <v>SG ALLEX</v>
      </c>
      <c r="D32" s="91">
        <f>'9-10 ans N1 Mixte'!$J$14</f>
        <v>38.8</v>
      </c>
      <c r="E32" s="93"/>
      <c r="H32" s="14"/>
      <c r="I32" s="16"/>
      <c r="J32" s="29"/>
      <c r="K32" s="17"/>
    </row>
    <row r="33" spans="1:11" ht="17.25">
      <c r="A33" s="24">
        <f t="shared" si="2"/>
        <v>5</v>
      </c>
      <c r="B33" s="31" t="str">
        <f>'9-10 ans N1 Mixte'!$B$18</f>
        <v>REDOND Mathis</v>
      </c>
      <c r="C33" s="90" t="str">
        <f>'9-10 ans N1 Mixte'!$B$20</f>
        <v>SG ALLEX</v>
      </c>
      <c r="D33" s="91">
        <f>'9-10 ans N1 Mixte'!$J$20</f>
        <v>36.800000000000004</v>
      </c>
      <c r="E33" s="93"/>
      <c r="H33" s="14"/>
      <c r="I33" s="16"/>
      <c r="J33" s="29"/>
      <c r="K33" s="17"/>
    </row>
    <row r="34" spans="1:11" ht="17.25" hidden="1">
      <c r="A34" s="24">
        <f t="shared" si="2"/>
        <v>6</v>
      </c>
      <c r="B34" s="31">
        <f>'9-10 ans N1 Mixte'!$B$27</f>
        <v>0</v>
      </c>
      <c r="C34" s="90">
        <f>'9-10 ans N1 Mixte'!$B$29</f>
        <v>0</v>
      </c>
      <c r="D34" s="91">
        <f>'9-10 ans N1 Mixte'!$J$29</f>
        <v>0</v>
      </c>
      <c r="E34" s="93"/>
      <c r="H34" s="14"/>
      <c r="I34" s="16"/>
      <c r="J34" s="29"/>
      <c r="K34" s="17"/>
    </row>
    <row r="35" spans="4:5" ht="13.5" thickBot="1">
      <c r="D35" s="28"/>
      <c r="E35" s="109"/>
    </row>
    <row r="36" spans="1:13" ht="28.5" thickBot="1">
      <c r="A36" s="19" t="s">
        <v>83</v>
      </c>
      <c r="B36" s="20" t="str">
        <f>'11-13 ans N1 Fem'!C1</f>
        <v>11-13 ans Niveaux 1 Féminin</v>
      </c>
      <c r="C36" s="21"/>
      <c r="D36" s="113" t="s">
        <v>84</v>
      </c>
      <c r="E36" s="108"/>
      <c r="H36" s="14"/>
      <c r="I36" s="15"/>
      <c r="J36" s="16"/>
      <c r="K36" s="17"/>
      <c r="L36" s="16"/>
      <c r="M36" s="17"/>
    </row>
    <row r="37" spans="1:13" ht="28.5" thickBot="1">
      <c r="A37" s="22"/>
      <c r="B37" s="23"/>
      <c r="C37" s="89"/>
      <c r="D37" s="114"/>
      <c r="E37" s="108"/>
      <c r="H37" s="14"/>
      <c r="I37" s="15"/>
      <c r="J37" s="16"/>
      <c r="K37" s="17"/>
      <c r="L37" s="16"/>
      <c r="M37" s="17"/>
    </row>
    <row r="38" spans="1:13" ht="17.25">
      <c r="A38" s="24">
        <f aca="true" t="shared" si="3" ref="A38:A43">RANK(D38,$D$38:$D$45,0)</f>
        <v>1</v>
      </c>
      <c r="B38" s="87" t="str">
        <f>'11-13 ans N1 Fem'!$B$30</f>
        <v>JULIEN Luna</v>
      </c>
      <c r="C38" s="90" t="str">
        <f>'11-13 ans N1 Fem'!$B$32</f>
        <v>SG ALLEX</v>
      </c>
      <c r="D38" s="91">
        <f>'11-13 ans N1 Fem'!$J$32</f>
        <v>50.2</v>
      </c>
      <c r="E38" s="93" t="s">
        <v>247</v>
      </c>
      <c r="H38" s="17"/>
      <c r="I38" s="15"/>
      <c r="J38" s="16"/>
      <c r="K38" s="17"/>
      <c r="L38" s="16"/>
      <c r="M38" s="17"/>
    </row>
    <row r="39" spans="1:13" ht="17.25">
      <c r="A39" s="24">
        <f t="shared" si="3"/>
        <v>2</v>
      </c>
      <c r="B39" s="88" t="str">
        <f>'11-13 ans N1 Fem'!$B$15</f>
        <v>JACQUIN Leila</v>
      </c>
      <c r="C39" s="90" t="str">
        <f>'11-13 ans N1 Fem'!$B$17</f>
        <v>LA VAILLANTE TULLINOISE</v>
      </c>
      <c r="D39" s="91">
        <f>'11-13 ans N1 Fem'!$J$17</f>
        <v>45.9</v>
      </c>
      <c r="E39" s="93" t="s">
        <v>247</v>
      </c>
      <c r="H39" s="17"/>
      <c r="I39" s="15"/>
      <c r="J39" s="16"/>
      <c r="K39" s="17"/>
      <c r="L39" s="16"/>
      <c r="M39" s="17"/>
    </row>
    <row r="40" spans="1:13" ht="17.25" hidden="1">
      <c r="A40" s="24">
        <f t="shared" si="3"/>
        <v>6</v>
      </c>
      <c r="B40" s="87">
        <f>'11-13 ans N1 Fem'!$B$33</f>
        <v>0</v>
      </c>
      <c r="C40" s="90">
        <f>'11-13 ans N1 Fem'!$B$35</f>
        <v>0</v>
      </c>
      <c r="D40" s="91">
        <f>'11-13 ans N1 Fem'!$J$35</f>
        <v>0</v>
      </c>
      <c r="E40" s="93"/>
      <c r="H40" s="17"/>
      <c r="I40" s="15"/>
      <c r="J40" s="16"/>
      <c r="K40" s="17"/>
      <c r="L40" s="16"/>
      <c r="M40" s="17"/>
    </row>
    <row r="41" spans="1:13" ht="17.25">
      <c r="A41" s="24">
        <f t="shared" si="3"/>
        <v>3</v>
      </c>
      <c r="B41" s="87" t="str">
        <f>'11-13 ans N1 Fem'!$B$27</f>
        <v>ARCHINAR Camilla</v>
      </c>
      <c r="C41" s="90" t="str">
        <f>'11-13 ans N1 Fem'!$B$29</f>
        <v>SG ALLEX</v>
      </c>
      <c r="D41" s="91">
        <f>'11-13 ans N1 Fem'!$J$29</f>
        <v>44.4</v>
      </c>
      <c r="E41" s="93" t="s">
        <v>247</v>
      </c>
      <c r="H41" s="17"/>
      <c r="I41" s="15"/>
      <c r="J41" s="16"/>
      <c r="K41" s="17"/>
      <c r="L41" s="16"/>
      <c r="M41" s="17"/>
    </row>
    <row r="42" spans="1:13" ht="17.25">
      <c r="A42" s="24">
        <f t="shared" si="3"/>
        <v>4</v>
      </c>
      <c r="B42" s="87" t="str">
        <f>'11-13 ans N1 Fem'!$B$24</f>
        <v>CHAZOT Mélicendre</v>
      </c>
      <c r="C42" s="90" t="str">
        <f>'11-13 ans N1 Fem'!$B$26</f>
        <v>SG ALLEX</v>
      </c>
      <c r="D42" s="91">
        <f>'11-13 ans N1 Fem'!$J$26</f>
        <v>40.55</v>
      </c>
      <c r="E42" s="93" t="s">
        <v>247</v>
      </c>
      <c r="H42" s="17"/>
      <c r="I42" s="15"/>
      <c r="J42" s="16"/>
      <c r="K42" s="17"/>
      <c r="L42" s="16"/>
      <c r="M42" s="17"/>
    </row>
    <row r="43" spans="1:13" ht="17.25">
      <c r="A43" s="24">
        <f t="shared" si="3"/>
        <v>5</v>
      </c>
      <c r="B43" s="88" t="str">
        <f>'11-13 ans N1 Fem'!$B$12</f>
        <v>FOURRIER Jehanne</v>
      </c>
      <c r="C43" s="90" t="str">
        <f>'11-13 ans N1 Fem'!$B$14</f>
        <v>ASST - LUZINAY</v>
      </c>
      <c r="D43" s="91">
        <f>'11-13 ans N1 Fem'!$J$14</f>
        <v>29.7</v>
      </c>
      <c r="E43" s="93" t="s">
        <v>247</v>
      </c>
      <c r="H43" s="17"/>
      <c r="I43" s="15"/>
      <c r="J43" s="16"/>
      <c r="K43" s="17"/>
      <c r="L43" s="16"/>
      <c r="M43" s="17"/>
    </row>
    <row r="44" spans="1:13" ht="17.25">
      <c r="A44" s="24" t="s">
        <v>85</v>
      </c>
      <c r="B44" s="87" t="str">
        <f>'11-13 ans N1 Fem'!$B$18</f>
        <v>PELTIER Clara</v>
      </c>
      <c r="C44" s="90" t="str">
        <f>'11-13 ans N1 Fem'!$B$20</f>
        <v>LA VAILLANTE TULLINOISE</v>
      </c>
      <c r="D44" s="91">
        <f>'11-13 ans N1 Fem'!$J$20</f>
        <v>0</v>
      </c>
      <c r="E44" s="93"/>
      <c r="H44" s="17"/>
      <c r="I44" s="15"/>
      <c r="J44" s="16"/>
      <c r="K44" s="17"/>
      <c r="L44" s="16"/>
      <c r="M44" s="17"/>
    </row>
    <row r="45" spans="1:13" ht="17.25">
      <c r="A45" s="24" t="s">
        <v>85</v>
      </c>
      <c r="B45" s="87" t="str">
        <f>'11-13 ans N1 Fem'!$B$21</f>
        <v>CAMPOS Vérane</v>
      </c>
      <c r="C45" s="90" t="str">
        <f>'11-13 ans N1 Fem'!$B$23</f>
        <v>LA VAILLANTE TULLINOISE</v>
      </c>
      <c r="D45" s="91">
        <f>'11-13 ans N1 Fem'!$J$23</f>
        <v>0</v>
      </c>
      <c r="E45" s="93"/>
      <c r="H45" s="17"/>
      <c r="I45" s="15"/>
      <c r="J45" s="16"/>
      <c r="K45" s="17"/>
      <c r="L45" s="16"/>
      <c r="M45" s="17"/>
    </row>
    <row r="46" ht="13.5" thickBot="1"/>
    <row r="47" spans="1:11" ht="24.75" thickBot="1">
      <c r="A47" s="19" t="s">
        <v>83</v>
      </c>
      <c r="B47" s="21" t="str">
        <f>'11-16 ans N1 Masc'!C1</f>
        <v>11-16 ans N1 Masculins</v>
      </c>
      <c r="C47" s="21"/>
      <c r="D47" s="110" t="s">
        <v>84</v>
      </c>
      <c r="E47" s="106"/>
      <c r="H47" s="14"/>
      <c r="I47" s="16"/>
      <c r="J47" s="29"/>
      <c r="K47" s="17"/>
    </row>
    <row r="48" spans="1:11" ht="24.75" thickBot="1">
      <c r="A48" s="22"/>
      <c r="B48" s="30"/>
      <c r="C48" s="53"/>
      <c r="D48" s="111"/>
      <c r="E48" s="106"/>
      <c r="H48" s="14"/>
      <c r="I48" s="16"/>
      <c r="J48" s="29"/>
      <c r="K48" s="17"/>
    </row>
    <row r="49" spans="1:11" ht="17.25">
      <c r="A49" s="24">
        <f>RANK(D49,$D$49:$D$57,0)</f>
        <v>1</v>
      </c>
      <c r="B49" s="31" t="str">
        <f>'11-16 ans N1 Masc'!$B$15</f>
        <v>BRUNE Titouan</v>
      </c>
      <c r="C49" s="90" t="str">
        <f>'11-16 ans N1 Masc'!$B$17</f>
        <v>PL OULLINS</v>
      </c>
      <c r="D49" s="91">
        <f>'11-16 ans N1 Masc'!$J$17</f>
        <v>55</v>
      </c>
      <c r="E49" s="93" t="s">
        <v>247</v>
      </c>
      <c r="F49" s="1" t="s">
        <v>234</v>
      </c>
      <c r="H49" s="14"/>
      <c r="I49" s="16"/>
      <c r="J49" s="29"/>
      <c r="K49" s="17"/>
    </row>
    <row r="50" spans="1:11" ht="17.25">
      <c r="A50" s="24">
        <f>RANK(D50,$D$49:$D$57,0)</f>
        <v>2</v>
      </c>
      <c r="B50" s="31" t="str">
        <f>'11-16 ans N1 Masc'!$B$18</f>
        <v>LUMBRERAS-BOISNARD Tom</v>
      </c>
      <c r="C50" s="90" t="str">
        <f>'11-16 ans N1 Masc'!$B$20</f>
        <v>PL OULLINS</v>
      </c>
      <c r="D50" s="91">
        <f>'11-16 ans N1 Masc'!$J$20</f>
        <v>52.6</v>
      </c>
      <c r="E50" s="93" t="s">
        <v>247</v>
      </c>
      <c r="F50" s="1" t="s">
        <v>234</v>
      </c>
      <c r="H50" s="14"/>
      <c r="I50" s="16"/>
      <c r="J50" s="29"/>
      <c r="K50" s="17"/>
    </row>
    <row r="51" spans="1:11" ht="17.25" hidden="1">
      <c r="A51" s="24">
        <f>RANK(D51,$D$49:$D$57,0)</f>
        <v>5</v>
      </c>
      <c r="B51" s="31">
        <f>'11-16 ans N1 Masc'!$B$36</f>
        <v>0</v>
      </c>
      <c r="C51" s="90">
        <f>'11-16 ans N1 Masc'!$B$38</f>
        <v>0</v>
      </c>
      <c r="D51" s="91">
        <f>'11-16 ans N1 Masc'!$J$38</f>
        <v>0</v>
      </c>
      <c r="E51" s="93"/>
      <c r="F51" s="1" t="s">
        <v>234</v>
      </c>
      <c r="H51" s="14"/>
      <c r="I51" s="16"/>
      <c r="J51" s="29"/>
      <c r="K51" s="17"/>
    </row>
    <row r="52" spans="1:11" ht="17.25">
      <c r="A52" s="24">
        <f>RANK(D52,$D$49:$D$57,0)</f>
        <v>3</v>
      </c>
      <c r="B52" s="31" t="str">
        <f>'11-16 ans N1 Masc'!$B$30</f>
        <v>MIGNOT Jean</v>
      </c>
      <c r="C52" s="90" t="str">
        <f>'11-16 ans N1 Masc'!$B$32</f>
        <v>AL GERLAND MOUCHE</v>
      </c>
      <c r="D52" s="91">
        <f>'11-16 ans N1 Masc'!$J$32</f>
        <v>46.75</v>
      </c>
      <c r="E52" s="93" t="s">
        <v>247</v>
      </c>
      <c r="F52" s="1" t="s">
        <v>234</v>
      </c>
      <c r="H52" s="14"/>
      <c r="I52" s="16"/>
      <c r="J52" s="29"/>
      <c r="K52" s="17"/>
    </row>
    <row r="53" spans="1:11" ht="17.25">
      <c r="A53" s="24">
        <f>RANK(D53,$D$49:$D$57,0)</f>
        <v>4</v>
      </c>
      <c r="B53" s="31" t="str">
        <f>'11-16 ans N1 Masc'!$B$12</f>
        <v>MANSON Léo</v>
      </c>
      <c r="C53" s="90" t="str">
        <f>'11-16 ans N1 Masc'!$B$14</f>
        <v>SG ALLEX</v>
      </c>
      <c r="D53" s="91">
        <f>'11-16 ans N1 Masc'!$J$14</f>
        <v>41.6</v>
      </c>
      <c r="E53" s="93" t="s">
        <v>247</v>
      </c>
      <c r="F53" s="1" t="s">
        <v>234</v>
      </c>
      <c r="H53" s="14"/>
      <c r="I53" s="16"/>
      <c r="J53" s="29"/>
      <c r="K53" s="17"/>
    </row>
    <row r="54" spans="1:11" ht="17.25">
      <c r="A54" s="24" t="s">
        <v>85</v>
      </c>
      <c r="B54" s="31" t="str">
        <f>'11-16 ans N1 Masc'!$B$24</f>
        <v>CHASTEL Mathis</v>
      </c>
      <c r="C54" s="90" t="str">
        <f>'11-16 ans N1 Masc'!$B$26</f>
        <v>LA VAILLANTE TULLINOISE</v>
      </c>
      <c r="D54" s="91">
        <f>'11-16 ans N1 Masc'!$J$26</f>
        <v>0</v>
      </c>
      <c r="E54" s="93"/>
      <c r="F54" s="1" t="s">
        <v>234</v>
      </c>
      <c r="H54" s="14"/>
      <c r="I54" s="16"/>
      <c r="J54" s="29"/>
      <c r="K54" s="17"/>
    </row>
    <row r="55" spans="1:11" ht="17.25">
      <c r="A55" s="24" t="s">
        <v>85</v>
      </c>
      <c r="B55" s="31" t="str">
        <f>'11-16 ans N1 Masc'!$B$27</f>
        <v>CAMPOS Mathis</v>
      </c>
      <c r="C55" s="90" t="str">
        <f>'11-16 ans N1 Masc'!$B$29</f>
        <v>LA VAILLANTE TULLINOISE</v>
      </c>
      <c r="D55" s="91">
        <f>'11-16 ans N1 Masc'!$J$29</f>
        <v>0</v>
      </c>
      <c r="E55" s="93"/>
      <c r="F55" s="1" t="s">
        <v>234</v>
      </c>
      <c r="H55" s="14"/>
      <c r="I55" s="16"/>
      <c r="J55" s="29"/>
      <c r="K55" s="17"/>
    </row>
    <row r="56" spans="1:11" ht="17.25">
      <c r="A56" s="24" t="s">
        <v>85</v>
      </c>
      <c r="B56" s="31" t="str">
        <f>'11-16 ans N1 Masc'!$B$21</f>
        <v>PETIT Guillaume</v>
      </c>
      <c r="C56" s="90" t="str">
        <f>'11-16 ans N1 Masc'!$B$23</f>
        <v>AL GERLAND MOUCHE</v>
      </c>
      <c r="D56" s="91" t="s">
        <v>251</v>
      </c>
      <c r="E56" s="93"/>
      <c r="F56" s="1" t="s">
        <v>235</v>
      </c>
      <c r="H56" s="14"/>
      <c r="I56" s="16"/>
      <c r="J56" s="29"/>
      <c r="K56" s="17"/>
    </row>
    <row r="57" spans="1:11" ht="17.25" hidden="1">
      <c r="A57" s="24">
        <f>RANK(D57,$D$49:$D$57,0)</f>
        <v>5</v>
      </c>
      <c r="B57" s="31">
        <f>'11-16 ans N1 Masc'!$B$39</f>
        <v>0</v>
      </c>
      <c r="C57" s="90">
        <f>'11-16 ans N1 Masc'!$B$41</f>
        <v>0</v>
      </c>
      <c r="D57" s="91">
        <f>'11-16 ans N1 Masc'!$J$41</f>
        <v>0</v>
      </c>
      <c r="E57" s="93"/>
      <c r="H57" s="14"/>
      <c r="I57" s="16"/>
      <c r="J57" s="29"/>
      <c r="K57" s="17"/>
    </row>
    <row r="58" spans="1:11" ht="17.25" hidden="1">
      <c r="A58" s="24">
        <f>RANK(D58,$D$49:$D$57,0)</f>
        <v>5</v>
      </c>
      <c r="B58" s="31">
        <f>'11-16 ans N1 Masc'!$B$33</f>
        <v>0</v>
      </c>
      <c r="C58" s="90">
        <f>'11-16 ans N1 Masc'!$B$35</f>
        <v>0</v>
      </c>
      <c r="D58" s="91">
        <f>'11-16 ans N1 Masc'!$J$35</f>
        <v>0</v>
      </c>
      <c r="E58" s="93"/>
      <c r="H58" s="14"/>
      <c r="I58" s="16"/>
      <c r="J58" s="29"/>
      <c r="K58" s="17"/>
    </row>
    <row r="59" ht="13.5" thickBot="1"/>
    <row r="60" spans="1:11" ht="24.75" thickBot="1">
      <c r="A60" s="19" t="s">
        <v>83</v>
      </c>
      <c r="B60" s="21" t="str">
        <f>'+17 ans N1 Fem'!C1</f>
        <v>+17 ans N1 Féminines</v>
      </c>
      <c r="C60" s="21"/>
      <c r="D60" s="110" t="s">
        <v>84</v>
      </c>
      <c r="E60" s="106"/>
      <c r="H60" s="14"/>
      <c r="I60" s="16"/>
      <c r="J60" s="29"/>
      <c r="K60" s="17"/>
    </row>
    <row r="61" spans="1:11" ht="24.75" thickBot="1">
      <c r="A61" s="22"/>
      <c r="B61" s="30"/>
      <c r="C61" s="53"/>
      <c r="D61" s="111"/>
      <c r="E61" s="106"/>
      <c r="H61" s="14"/>
      <c r="I61" s="16"/>
      <c r="J61" s="29"/>
      <c r="K61" s="17"/>
    </row>
    <row r="62" spans="1:11" ht="17.25">
      <c r="A62" s="24">
        <f>RANK(D62,$D$62:$D$73,0)</f>
        <v>1</v>
      </c>
      <c r="B62" s="31" t="str">
        <f>'+17 ans N1 Fem'!$B$12</f>
        <v>EHMIG Muriel</v>
      </c>
      <c r="C62" s="90" t="str">
        <f>'+17 ans N1 Fem'!$B$14</f>
        <v>AL GERLAND MOUCHE</v>
      </c>
      <c r="D62" s="91">
        <f>'+17 ans N1 Fem'!$J$14</f>
        <v>50.7</v>
      </c>
      <c r="E62" s="93" t="s">
        <v>247</v>
      </c>
      <c r="H62" s="14"/>
      <c r="I62" s="16"/>
      <c r="J62" s="29"/>
      <c r="K62" s="17"/>
    </row>
    <row r="63" spans="1:11" ht="17.25">
      <c r="A63" s="24">
        <f>RANK(D63,$D$62:$D$73,0)</f>
        <v>2</v>
      </c>
      <c r="B63" s="31" t="str">
        <f>'+17 ans N1 Fem'!$B$15</f>
        <v>CAVAILHE Maurine</v>
      </c>
      <c r="C63" s="90" t="str">
        <f>'+17 ans N1 Fem'!$B$17</f>
        <v>SG ALLEX</v>
      </c>
      <c r="D63" s="91">
        <f>'+17 ans N1 Fem'!$J$17</f>
        <v>38.8</v>
      </c>
      <c r="E63" s="93" t="s">
        <v>247</v>
      </c>
      <c r="H63" s="14"/>
      <c r="I63" s="16"/>
      <c r="J63" s="29"/>
      <c r="K63" s="17"/>
    </row>
    <row r="64" spans="1:11" ht="17.25" hidden="1">
      <c r="A64" s="24">
        <f aca="true" t="shared" si="4" ref="A64:A73">RANK(D64,$D$62:$D$73,0)</f>
        <v>3</v>
      </c>
      <c r="B64" s="31">
        <f>'+17 ans N1 Fem'!$B$33</f>
        <v>0</v>
      </c>
      <c r="C64" s="94">
        <f>'+17 ans N1 Fem'!$B$35</f>
        <v>0</v>
      </c>
      <c r="D64" s="27">
        <f>'+17 ans N1 Fem'!$J$35</f>
        <v>0</v>
      </c>
      <c r="E64" s="93"/>
      <c r="H64" s="14"/>
      <c r="I64" s="16"/>
      <c r="J64" s="29"/>
      <c r="K64" s="17"/>
    </row>
    <row r="65" spans="1:11" ht="17.25" hidden="1">
      <c r="A65" s="24">
        <f t="shared" si="4"/>
        <v>3</v>
      </c>
      <c r="B65" s="31">
        <f>'+17 ans N1 Fem'!$B$21</f>
        <v>0</v>
      </c>
      <c r="C65" s="26">
        <f>'+17 ans N1 Fem'!$B$23</f>
        <v>0</v>
      </c>
      <c r="D65" s="27">
        <f>'+17 ans N1 Fem'!$J$23</f>
        <v>0</v>
      </c>
      <c r="E65" s="93"/>
      <c r="H65" s="14"/>
      <c r="I65" s="16"/>
      <c r="J65" s="29"/>
      <c r="K65" s="17"/>
    </row>
    <row r="66" spans="1:11" ht="17.25" hidden="1">
      <c r="A66" s="24">
        <f t="shared" si="4"/>
        <v>3</v>
      </c>
      <c r="B66" s="31">
        <f>'+17 ans N1 Fem'!$B$18</f>
        <v>0</v>
      </c>
      <c r="C66" s="26">
        <f>'+17 ans N1 Fem'!$B$20</f>
        <v>0</v>
      </c>
      <c r="D66" s="27">
        <f>'+17 ans N1 Fem'!$J$20</f>
        <v>0</v>
      </c>
      <c r="E66" s="93"/>
      <c r="H66" s="14"/>
      <c r="I66" s="16"/>
      <c r="J66" s="29"/>
      <c r="K66" s="17"/>
    </row>
    <row r="67" spans="1:11" ht="17.25" hidden="1">
      <c r="A67" s="24">
        <f t="shared" si="4"/>
        <v>3</v>
      </c>
      <c r="B67" s="31">
        <f>'+17 ans N1 Fem'!$B$36</f>
        <v>0</v>
      </c>
      <c r="C67" s="26">
        <f>'+17 ans N1 Fem'!$B$38</f>
        <v>0</v>
      </c>
      <c r="D67" s="27">
        <f>'+17 ans N1 Fem'!$J$38</f>
        <v>0</v>
      </c>
      <c r="E67" s="93"/>
      <c r="H67" s="14"/>
      <c r="I67" s="16"/>
      <c r="J67" s="29"/>
      <c r="K67" s="17"/>
    </row>
    <row r="68" spans="1:11" ht="17.25" hidden="1">
      <c r="A68" s="24">
        <f t="shared" si="4"/>
        <v>3</v>
      </c>
      <c r="B68" s="31">
        <f>'+17 ans N1 Fem'!$B$24</f>
        <v>0</v>
      </c>
      <c r="C68" s="26">
        <f>'+17 ans N1 Fem'!$B$26</f>
        <v>0</v>
      </c>
      <c r="D68" s="27">
        <f>'+17 ans N1 Fem'!$J$26</f>
        <v>0</v>
      </c>
      <c r="E68" s="93"/>
      <c r="H68" s="14"/>
      <c r="I68" s="16"/>
      <c r="J68" s="29"/>
      <c r="K68" s="17"/>
    </row>
    <row r="69" spans="1:11" ht="17.25" hidden="1">
      <c r="A69" s="24">
        <f t="shared" si="4"/>
        <v>3</v>
      </c>
      <c r="B69" s="31">
        <f>'+17 ans N1 Fem'!$B$30</f>
        <v>0</v>
      </c>
      <c r="C69" s="26">
        <f>'+17 ans N1 Fem'!$B$32</f>
        <v>0</v>
      </c>
      <c r="D69" s="27">
        <f>'+17 ans N1 Fem'!$J$32</f>
        <v>0</v>
      </c>
      <c r="E69" s="93"/>
      <c r="H69" s="14"/>
      <c r="I69" s="16"/>
      <c r="J69" s="29"/>
      <c r="K69" s="17"/>
    </row>
    <row r="70" spans="1:11" ht="17.25" hidden="1">
      <c r="A70" s="24">
        <f t="shared" si="4"/>
        <v>3</v>
      </c>
      <c r="B70" s="31">
        <f>'+17 ans N1 Fem'!$B$27</f>
        <v>0</v>
      </c>
      <c r="C70" s="26">
        <f>'+17 ans N1 Fem'!$B$29</f>
        <v>0</v>
      </c>
      <c r="D70" s="27">
        <f>'+17 ans N1 Fem'!$J$29</f>
        <v>0</v>
      </c>
      <c r="E70" s="93"/>
      <c r="H70" s="14"/>
      <c r="I70" s="16"/>
      <c r="J70" s="29"/>
      <c r="K70" s="17"/>
    </row>
    <row r="71" spans="1:11" ht="17.25" hidden="1">
      <c r="A71" s="24">
        <f t="shared" si="4"/>
        <v>3</v>
      </c>
      <c r="B71" s="31">
        <f>'+17 ans N1 Fem'!$B$39</f>
        <v>0</v>
      </c>
      <c r="C71" s="26">
        <f>'+17 ans N1 Fem'!$B$41</f>
        <v>0</v>
      </c>
      <c r="D71" s="27">
        <f>'+17 ans N1 Fem'!$J$41</f>
        <v>0</v>
      </c>
      <c r="E71" s="93"/>
      <c r="H71" s="14"/>
      <c r="I71" s="16"/>
      <c r="J71" s="29"/>
      <c r="K71" s="17"/>
    </row>
    <row r="72" spans="1:11" ht="17.25" hidden="1">
      <c r="A72" s="24">
        <f t="shared" si="4"/>
        <v>3</v>
      </c>
      <c r="B72" s="31">
        <f>'+17 ans N1 Fem'!$B$42</f>
        <v>0</v>
      </c>
      <c r="C72" s="26">
        <f>'+17 ans N1 Fem'!$B$44</f>
        <v>0</v>
      </c>
      <c r="D72" s="27">
        <f>'+17 ans N1 Fem'!$J$44</f>
        <v>0</v>
      </c>
      <c r="E72" s="93"/>
      <c r="H72" s="14"/>
      <c r="I72" s="16"/>
      <c r="J72" s="29"/>
      <c r="K72" s="17"/>
    </row>
    <row r="73" spans="1:11" ht="17.25" hidden="1">
      <c r="A73" s="24">
        <f t="shared" si="4"/>
        <v>3</v>
      </c>
      <c r="B73" s="31">
        <f>'+17 ans N1 Fem'!$B$42</f>
        <v>0</v>
      </c>
      <c r="C73" s="26">
        <f>'+17 ans N1 Fem'!$B$42</f>
        <v>0</v>
      </c>
      <c r="D73" s="27">
        <f>'+17 ans N1 Fem'!$J$44</f>
        <v>0</v>
      </c>
      <c r="E73" s="93"/>
      <c r="H73" s="14"/>
      <c r="I73" s="16"/>
      <c r="J73" s="29"/>
      <c r="K73" s="17"/>
    </row>
    <row r="74" ht="13.5" thickBot="1"/>
    <row r="75" spans="1:5" ht="24.75" thickBot="1">
      <c r="A75" s="19" t="s">
        <v>83</v>
      </c>
      <c r="B75" s="21" t="str">
        <f>'7-10 ans N2 Mixte'!C1</f>
        <v>7-10 ans N2 Mixte</v>
      </c>
      <c r="C75" s="21"/>
      <c r="D75" s="110" t="s">
        <v>84</v>
      </c>
      <c r="E75" s="106"/>
    </row>
    <row r="76" spans="1:5" ht="24.75" thickBot="1">
      <c r="A76" s="22"/>
      <c r="B76" s="30"/>
      <c r="C76" s="53"/>
      <c r="D76" s="111"/>
      <c r="E76" s="106"/>
    </row>
    <row r="77" spans="1:5" ht="17.25">
      <c r="A77" s="24">
        <f aca="true" t="shared" si="5" ref="A77:A83">RANK(D77,$D$77:$D$83,0)</f>
        <v>1</v>
      </c>
      <c r="B77" s="31" t="str">
        <f>'7-10 ans N2 Mixte'!$B$12</f>
        <v>MOTIKIAN Léane</v>
      </c>
      <c r="C77" s="90" t="str">
        <f>'7-10 ans N2 Mixte'!$B$14</f>
        <v>PL OULLINS</v>
      </c>
      <c r="D77" s="91">
        <f>'7-10 ans N2 Mixte'!$J$14</f>
        <v>50.65</v>
      </c>
      <c r="E77" s="93"/>
    </row>
    <row r="78" spans="1:5" ht="17.25">
      <c r="A78" s="24">
        <f t="shared" si="5"/>
        <v>2</v>
      </c>
      <c r="B78" s="31" t="str">
        <f>'7-10 ans N2 Mixte'!$B$18</f>
        <v>BENYAMINA Hanna</v>
      </c>
      <c r="C78" s="90" t="str">
        <f>'7-10 ans N2 Mixte'!$B$20</f>
        <v>PL OULLINS</v>
      </c>
      <c r="D78" s="91">
        <f>'7-10 ans N2 Mixte'!$J$20</f>
        <v>47.25</v>
      </c>
      <c r="E78" s="93"/>
    </row>
    <row r="79" spans="1:5" ht="17.25">
      <c r="A79" s="24">
        <f t="shared" si="5"/>
        <v>3</v>
      </c>
      <c r="B79" s="31" t="str">
        <f>'7-10 ans N2 Mixte'!$B$21</f>
        <v>BELHOUT Jalis</v>
      </c>
      <c r="C79" s="90" t="str">
        <f>'7-10 ans N2 Mixte'!$B$23</f>
        <v>AL BRON</v>
      </c>
      <c r="D79" s="91">
        <f>'7-10 ans N2 Mixte'!$J$23</f>
        <v>45</v>
      </c>
      <c r="E79" s="93"/>
    </row>
    <row r="80" spans="1:5" ht="17.25" hidden="1">
      <c r="A80" s="24">
        <f t="shared" si="5"/>
        <v>6</v>
      </c>
      <c r="B80" s="31">
        <f>'7-10 ans N2 Mixte'!$B$30</f>
        <v>0</v>
      </c>
      <c r="C80" s="90">
        <f>'7-10 ans N2 Mixte'!$B$32</f>
        <v>0</v>
      </c>
      <c r="D80" s="91">
        <f>'7-10 ans N2 Mixte'!$J$32</f>
        <v>0</v>
      </c>
      <c r="E80" s="93"/>
    </row>
    <row r="81" spans="1:5" ht="17.25">
      <c r="A81" s="24">
        <f t="shared" si="5"/>
        <v>4</v>
      </c>
      <c r="B81" s="31" t="str">
        <f>'7-10 ans N2 Mixte'!$B$15</f>
        <v>GASHI Fiona</v>
      </c>
      <c r="C81" s="90" t="str">
        <f>'7-10 ans N2 Mixte'!$B$17</f>
        <v>PL OULLINS</v>
      </c>
      <c r="D81" s="91">
        <f>'7-10 ans N2 Mixte'!$J$17</f>
        <v>43.2</v>
      </c>
      <c r="E81" s="93"/>
    </row>
    <row r="82" spans="1:5" ht="17.25" hidden="1">
      <c r="A82" s="24">
        <f t="shared" si="5"/>
        <v>6</v>
      </c>
      <c r="B82" s="31">
        <f>'7-10 ans N2 Mixte'!$B$27</f>
        <v>0</v>
      </c>
      <c r="C82" s="90">
        <f>'7-10 ans N2 Mixte'!$B$29</f>
        <v>0</v>
      </c>
      <c r="D82" s="91">
        <f>'7-10 ans N2 Mixte'!$J$29</f>
        <v>0</v>
      </c>
      <c r="E82" s="93"/>
    </row>
    <row r="83" spans="1:5" ht="17.25">
      <c r="A83" s="24">
        <f t="shared" si="5"/>
        <v>5</v>
      </c>
      <c r="B83" s="31" t="str">
        <f>'7-10 ans N2 Mixte'!$B$24</f>
        <v>MUSITELLI Swan</v>
      </c>
      <c r="C83" s="90" t="str">
        <f>'7-10 ans N2 Mixte'!$B$26</f>
        <v>AL BRON</v>
      </c>
      <c r="D83" s="91">
        <f>'7-10 ans N2 Mixte'!$J$26</f>
        <v>42.05</v>
      </c>
      <c r="E83" s="93"/>
    </row>
    <row r="84" ht="13.5" thickBot="1">
      <c r="C84" s="1" t="s">
        <v>86</v>
      </c>
    </row>
    <row r="85" spans="1:5" ht="24.75" thickBot="1">
      <c r="A85" s="19" t="s">
        <v>83</v>
      </c>
      <c r="B85" s="21" t="str">
        <f>'11-13 ans N2 Fem'!C1</f>
        <v>11-13 ans N2 Féminin</v>
      </c>
      <c r="C85" s="21"/>
      <c r="D85" s="110" t="s">
        <v>84</v>
      </c>
      <c r="E85" s="106"/>
    </row>
    <row r="86" spans="1:5" ht="24.75" thickBot="1">
      <c r="A86" s="22"/>
      <c r="B86" s="32"/>
      <c r="C86" s="15"/>
      <c r="D86" s="111"/>
      <c r="E86" s="106"/>
    </row>
    <row r="87" spans="1:5" ht="17.25">
      <c r="A87" s="24">
        <f aca="true" t="shared" si="6" ref="A87:A96">RANK(D87,$D$87:$D$97,0)</f>
        <v>1</v>
      </c>
      <c r="B87" s="31" t="str">
        <f>'11-13 ans N2 Fem'!$B$15</f>
        <v>FLAMENT BOUSSEN Leila</v>
      </c>
      <c r="C87" s="90" t="str">
        <f>'11-13 ans N2 Fem'!$B$17</f>
        <v>PL OULLINS</v>
      </c>
      <c r="D87" s="91">
        <f>'11-13 ans N2 Fem'!$J$17</f>
        <v>55.300000000000004</v>
      </c>
      <c r="E87" s="93" t="s">
        <v>247</v>
      </c>
    </row>
    <row r="88" spans="1:5" ht="17.25">
      <c r="A88" s="24">
        <f t="shared" si="6"/>
        <v>2</v>
      </c>
      <c r="B88" s="31" t="str">
        <f>'11-13 ans N2 Fem'!$B$36</f>
        <v>MARCUZZI Noëlla</v>
      </c>
      <c r="C88" s="90" t="str">
        <f>'11-13 ans N2 Fem'!$B$38</f>
        <v>SG ALLEX</v>
      </c>
      <c r="D88" s="91">
        <f>'11-13 ans N2 Fem'!$J$38</f>
        <v>53.4</v>
      </c>
      <c r="E88" s="93" t="s">
        <v>247</v>
      </c>
    </row>
    <row r="89" spans="1:5" ht="17.25">
      <c r="A89" s="24">
        <f t="shared" si="6"/>
        <v>3</v>
      </c>
      <c r="B89" s="31" t="str">
        <f>'11-13 ans N2 Fem'!$B$42</f>
        <v>AGUTTES Ludivine</v>
      </c>
      <c r="C89" s="90" t="str">
        <f>'11-13 ans N2 Fem'!$B$44</f>
        <v>TCD GRENOBLE</v>
      </c>
      <c r="D89" s="91">
        <f>'11-13 ans N2 Fem'!$J$44</f>
        <v>52.6</v>
      </c>
      <c r="E89" s="93" t="s">
        <v>247</v>
      </c>
    </row>
    <row r="90" spans="1:5" ht="17.25">
      <c r="A90" s="24">
        <f t="shared" si="6"/>
        <v>4</v>
      </c>
      <c r="B90" s="31" t="str">
        <f>'11-13 ans N2 Fem'!$B$27</f>
        <v>LUY Cécile</v>
      </c>
      <c r="C90" s="90" t="str">
        <f>'11-13 ans N2 Fem'!$B$29</f>
        <v>LA VAILLANTE TULLINOISE</v>
      </c>
      <c r="D90" s="91">
        <f>'11-13 ans N2 Fem'!$J$29</f>
        <v>50.4</v>
      </c>
      <c r="E90" s="93" t="s">
        <v>247</v>
      </c>
    </row>
    <row r="91" spans="1:5" ht="17.25">
      <c r="A91" s="24">
        <f t="shared" si="6"/>
        <v>5</v>
      </c>
      <c r="B91" s="31" t="str">
        <f>'11-13 ans N2 Fem'!$B$18</f>
        <v>MOTIKIAN Eva</v>
      </c>
      <c r="C91" s="90" t="str">
        <f>'11-13 ans N2 Fem'!$B$20</f>
        <v>PL OULLINS</v>
      </c>
      <c r="D91" s="91">
        <f>'11-13 ans N2 Fem'!$J$20</f>
        <v>50</v>
      </c>
      <c r="E91" s="93" t="s">
        <v>247</v>
      </c>
    </row>
    <row r="92" spans="1:5" s="33" customFormat="1" ht="17.25">
      <c r="A92" s="24">
        <f t="shared" si="6"/>
        <v>6</v>
      </c>
      <c r="B92" s="31" t="str">
        <f>'11-13 ans N2 Fem'!$B$30</f>
        <v>CAILLET Solène</v>
      </c>
      <c r="C92" s="90" t="str">
        <f>'11-13 ans N2 Fem'!$B$32</f>
        <v>SG ALLEX</v>
      </c>
      <c r="D92" s="91">
        <f>'11-13 ans N2 Fem'!$J$32</f>
        <v>49.7</v>
      </c>
      <c r="E92" s="93" t="s">
        <v>247</v>
      </c>
    </row>
    <row r="93" spans="1:5" ht="17.25">
      <c r="A93" s="24">
        <f t="shared" si="6"/>
        <v>7</v>
      </c>
      <c r="B93" s="31" t="str">
        <f>'11-13 ans N2 Fem'!$B$39</f>
        <v>KALUZNY Léa</v>
      </c>
      <c r="C93" s="90" t="str">
        <f>'11-13 ans N2 Fem'!$B$41</f>
        <v>AL BRON</v>
      </c>
      <c r="D93" s="91">
        <f>'11-13 ans N2 Fem'!$J$41</f>
        <v>49.4</v>
      </c>
      <c r="E93" s="93" t="s">
        <v>247</v>
      </c>
    </row>
    <row r="94" spans="1:5" s="33" customFormat="1" ht="17.25">
      <c r="A94" s="24">
        <f t="shared" si="6"/>
        <v>8</v>
      </c>
      <c r="B94" s="31" t="str">
        <f>'11-13 ans N2 Fem'!$B$33</f>
        <v>FERRANDEZ Axelle</v>
      </c>
      <c r="C94" s="90" t="str">
        <f>'11-13 ans N2 Fem'!$B$35</f>
        <v>SG ALLEX</v>
      </c>
      <c r="D94" s="91">
        <f>'11-13 ans N2 Fem'!$J$35</f>
        <v>45.5</v>
      </c>
      <c r="E94" s="93" t="s">
        <v>247</v>
      </c>
    </row>
    <row r="95" spans="1:5" s="33" customFormat="1" ht="17.25">
      <c r="A95" s="24">
        <f t="shared" si="6"/>
        <v>9</v>
      </c>
      <c r="B95" s="31" t="str">
        <f>'11-13 ans N2 Fem'!$B$24</f>
        <v>BAER Laura</v>
      </c>
      <c r="C95" s="90" t="str">
        <f>'11-13 ans N2 Fem'!$B$26</f>
        <v>LA VAILLANTE TULLINOISE</v>
      </c>
      <c r="D95" s="91">
        <f>'11-13 ans N2 Fem'!$J$26</f>
        <v>42.7</v>
      </c>
      <c r="E95" s="93"/>
    </row>
    <row r="96" spans="1:6" s="33" customFormat="1" ht="17.25">
      <c r="A96" s="24">
        <f t="shared" si="6"/>
        <v>10</v>
      </c>
      <c r="B96" s="31" t="str">
        <f>'11-13 ans N2 Fem'!$B$12</f>
        <v>AVELLANEDA Chloé</v>
      </c>
      <c r="C96" s="90" t="str">
        <f>'11-13 ans N2 Fem'!$B$14</f>
        <v>ASST - LUZINAY</v>
      </c>
      <c r="D96" s="91">
        <f>'11-13 ans N2 Fem'!$J$14</f>
        <v>39.99999999999999</v>
      </c>
      <c r="E96" s="93"/>
      <c r="F96" s="78"/>
    </row>
    <row r="97" spans="1:5" s="33" customFormat="1" ht="17.25">
      <c r="A97" s="24" t="s">
        <v>85</v>
      </c>
      <c r="B97" s="31" t="str">
        <f>'11-13 ans N2 Fem'!$B$21</f>
        <v>JAILLOT Maélis</v>
      </c>
      <c r="C97" s="90" t="str">
        <f>'11-13 ans N2 Fem'!$B$23</f>
        <v>LA VAILLANTE TULLINOISE</v>
      </c>
      <c r="D97" s="91">
        <f>'11-13 ans N2 Fem'!$J$23</f>
        <v>0</v>
      </c>
      <c r="E97" s="93"/>
    </row>
    <row r="98" ht="13.5" thickBot="1"/>
    <row r="99" spans="1:5" ht="24.75" thickBot="1">
      <c r="A99" s="19" t="s">
        <v>83</v>
      </c>
      <c r="B99" s="21" t="str">
        <f>'11-16 ans N2 Masc'!C1</f>
        <v>11-13 ans N2 Masculins</v>
      </c>
      <c r="C99" s="21"/>
      <c r="D99" s="110" t="s">
        <v>84</v>
      </c>
      <c r="E99" s="106"/>
    </row>
    <row r="100" spans="1:5" ht="24.75" thickBot="1">
      <c r="A100" s="22"/>
      <c r="B100" s="32"/>
      <c r="C100" s="15"/>
      <c r="D100" s="111"/>
      <c r="E100" s="106"/>
    </row>
    <row r="101" spans="1:5" ht="17.25">
      <c r="A101" s="24">
        <f>RANK(D101,$D$101:$D$105,0)</f>
        <v>1</v>
      </c>
      <c r="B101" s="31" t="str">
        <f>'11-16 ans N2 Masc'!$B$18</f>
        <v>VEYRET Roméo</v>
      </c>
      <c r="C101" s="90" t="str">
        <f>'11-16 ans N2 Masc'!$B$20</f>
        <v>TCD GRENOBLE</v>
      </c>
      <c r="D101" s="91">
        <f>'11-16 ans N2 Masc'!$J$20</f>
        <v>48.8</v>
      </c>
      <c r="E101" s="93" t="s">
        <v>247</v>
      </c>
    </row>
    <row r="102" spans="1:5" ht="17.25">
      <c r="A102" s="24">
        <f>RANK(D102,$D$101:$D$105,0)</f>
        <v>2</v>
      </c>
      <c r="B102" s="31" t="str">
        <f>'11-16 ans N2 Masc'!$B$15</f>
        <v>RAHARD CROISE Valentin </v>
      </c>
      <c r="C102" s="90" t="str">
        <f>'11-16 ans N2 Masc'!$B$17</f>
        <v>PL OULLINS</v>
      </c>
      <c r="D102" s="91">
        <f>'11-16 ans N2 Masc'!$J$17</f>
        <v>46.2</v>
      </c>
      <c r="E102" s="93" t="s">
        <v>247</v>
      </c>
    </row>
    <row r="103" spans="1:5" ht="17.25">
      <c r="A103" s="24">
        <f>RANK(D103,$D$101:$D$105,0)</f>
        <v>3</v>
      </c>
      <c r="B103" s="31" t="str">
        <f>'11-16 ans N2 Masc'!$B$12</f>
        <v>GIRY Théo</v>
      </c>
      <c r="C103" s="90" t="str">
        <f>'11-16 ans N2 Masc'!$B$14</f>
        <v>LA VAILLANTE TULLINOISE</v>
      </c>
      <c r="D103" s="91">
        <f>'11-16 ans N2 Masc'!$J$14</f>
        <v>38.5</v>
      </c>
      <c r="E103" s="93"/>
    </row>
    <row r="104" spans="1:5" ht="17.25" hidden="1">
      <c r="A104" s="24" t="s">
        <v>85</v>
      </c>
      <c r="B104" s="31">
        <f>'11-16 ans N2 Masc'!$B$21</f>
        <v>0</v>
      </c>
      <c r="C104" s="90">
        <f>'11-16 ans N2 Masc'!$B$23</f>
        <v>0</v>
      </c>
      <c r="D104" s="91">
        <f>'11-16 ans N2 Masc'!$J$23</f>
        <v>0</v>
      </c>
      <c r="E104" s="93"/>
    </row>
    <row r="105" spans="1:5" ht="17.25" hidden="1">
      <c r="A105" s="24" t="s">
        <v>85</v>
      </c>
      <c r="B105" s="31">
        <f>'11-16 ans N2 Masc'!$B$24</f>
        <v>0</v>
      </c>
      <c r="C105" s="90">
        <f>'11-16 ans N2 Masc'!$B$26</f>
        <v>0</v>
      </c>
      <c r="D105" s="91">
        <f>'11-16 ans N2 Masc'!$J$26</f>
        <v>0</v>
      </c>
      <c r="E105" s="93"/>
    </row>
    <row r="106" ht="13.5" thickBot="1"/>
    <row r="107" spans="1:5" ht="24.75" thickBot="1">
      <c r="A107" s="19" t="s">
        <v>83</v>
      </c>
      <c r="B107" s="21" t="str">
        <f>'+14 ans N2 Mixte'!C1</f>
        <v>+14 ans N2 Mixte</v>
      </c>
      <c r="C107" s="21"/>
      <c r="D107" s="110" t="s">
        <v>84</v>
      </c>
      <c r="E107" s="106"/>
    </row>
    <row r="108" spans="1:5" ht="24.75" thickBot="1">
      <c r="A108" s="22"/>
      <c r="B108" s="32"/>
      <c r="C108" s="32"/>
      <c r="D108" s="110"/>
      <c r="E108" s="106"/>
    </row>
    <row r="109" spans="1:6" ht="17.25">
      <c r="A109" s="24">
        <f aca="true" t="shared" si="7" ref="A109:A115">RANK(D109,$D$109:$D$117,0)</f>
        <v>1</v>
      </c>
      <c r="B109" s="31" t="str">
        <f>'+14 ans N2 Mixte'!$B$24</f>
        <v>RIVOLLET Margaux</v>
      </c>
      <c r="C109" s="26" t="str">
        <f>'+14 ans N2 Mixte'!$B$26</f>
        <v>AL BRON</v>
      </c>
      <c r="D109" s="27">
        <f>'+14 ans N2 Mixte'!$J$26</f>
        <v>53.5</v>
      </c>
      <c r="E109" s="93" t="s">
        <v>247</v>
      </c>
      <c r="F109" s="33" t="s">
        <v>238</v>
      </c>
    </row>
    <row r="110" spans="1:6" ht="17.25">
      <c r="A110" s="24">
        <f t="shared" si="7"/>
        <v>2</v>
      </c>
      <c r="B110" s="31" t="str">
        <f>'+14 ans N2 Mixte'!$B$33</f>
        <v>COY César Eliséo</v>
      </c>
      <c r="C110" s="26" t="str">
        <f>'+14 ans N2 Mixte'!$B$35</f>
        <v>AL GERLAND MOUCHE</v>
      </c>
      <c r="D110" s="27">
        <f>'+14 ans N2 Mixte'!$J$35</f>
        <v>51.1</v>
      </c>
      <c r="E110" s="93" t="s">
        <v>247</v>
      </c>
      <c r="F110" s="116" t="s">
        <v>248</v>
      </c>
    </row>
    <row r="111" spans="1:6" ht="17.25">
      <c r="A111" s="24">
        <f t="shared" si="7"/>
        <v>3</v>
      </c>
      <c r="B111" s="31" t="str">
        <f>'+14 ans N2 Mixte'!$B$15</f>
        <v>FALQUE Marine</v>
      </c>
      <c r="C111" s="26" t="str">
        <f>'+14 ans N2 Mixte'!$B$17</f>
        <v>LA VAILLANTE TULLINOISE</v>
      </c>
      <c r="D111" s="27">
        <f>'+14 ans N2 Mixte'!$J$17</f>
        <v>46.5</v>
      </c>
      <c r="E111" s="93" t="s">
        <v>247</v>
      </c>
      <c r="F111" s="33" t="s">
        <v>238</v>
      </c>
    </row>
    <row r="112" spans="1:6" ht="17.25">
      <c r="A112" s="24">
        <f t="shared" si="7"/>
        <v>4</v>
      </c>
      <c r="B112" s="31" t="str">
        <f>'+14 ans N2 Mixte'!$B$27</f>
        <v>GUNTHER Isis</v>
      </c>
      <c r="C112" s="26" t="str">
        <f>'+14 ans N2 Mixte'!$B$29</f>
        <v>SG ALLEX</v>
      </c>
      <c r="D112" s="27">
        <f>'+14 ans N2 Mixte'!$J$29</f>
        <v>45</v>
      </c>
      <c r="E112" s="93" t="s">
        <v>247</v>
      </c>
      <c r="F112" s="33" t="s">
        <v>238</v>
      </c>
    </row>
    <row r="113" spans="1:6" ht="17.25">
      <c r="A113" s="24">
        <f t="shared" si="7"/>
        <v>5</v>
      </c>
      <c r="B113" s="31" t="str">
        <f>'+14 ans N2 Mixte'!$B$18</f>
        <v>PASCUITO Léa</v>
      </c>
      <c r="C113" s="26" t="str">
        <f>'+14 ans N2 Mixte'!$B$20</f>
        <v>LA VAILLANTE TULLINOISE</v>
      </c>
      <c r="D113" s="27">
        <f>'+14 ans N2 Mixte'!$J$20</f>
        <v>42.8</v>
      </c>
      <c r="E113" s="93" t="s">
        <v>247</v>
      </c>
      <c r="F113" s="33" t="s">
        <v>238</v>
      </c>
    </row>
    <row r="114" spans="1:6" ht="17.25">
      <c r="A114" s="24">
        <f t="shared" si="7"/>
        <v>6</v>
      </c>
      <c r="B114" s="31" t="str">
        <f>'+14 ans N2 Mixte'!$B$30</f>
        <v>REALE Laetitia</v>
      </c>
      <c r="C114" s="26" t="str">
        <f>'+14 ans N2 Mixte'!$B$32</f>
        <v>TCD GRENOBLE</v>
      </c>
      <c r="D114" s="27">
        <f>'+14 ans N2 Mixte'!$J$32</f>
        <v>40.699999999999996</v>
      </c>
      <c r="E114" s="93" t="s">
        <v>247</v>
      </c>
      <c r="F114" s="116" t="s">
        <v>242</v>
      </c>
    </row>
    <row r="115" spans="1:6" ht="17.25">
      <c r="A115" s="24">
        <f t="shared" si="7"/>
        <v>7</v>
      </c>
      <c r="B115" s="31" t="str">
        <f>'+14 ans N2 Mixte'!$B$12</f>
        <v>GRANGONNET Fanny</v>
      </c>
      <c r="C115" s="26" t="str">
        <f>'+14 ans N2 Mixte'!$B$14</f>
        <v>ASST - LUZINAY</v>
      </c>
      <c r="D115" s="27">
        <f>'+14 ans N2 Mixte'!$J$14</f>
        <v>37.5</v>
      </c>
      <c r="E115" s="93" t="s">
        <v>247</v>
      </c>
      <c r="F115" s="33" t="s">
        <v>238</v>
      </c>
    </row>
    <row r="116" spans="1:6" ht="17.25">
      <c r="A116" s="24" t="s">
        <v>85</v>
      </c>
      <c r="B116" s="31" t="str">
        <f>'+14 ans N2 Mixte'!$B$21</f>
        <v>BAILLET Maéline</v>
      </c>
      <c r="C116" s="26" t="str">
        <f>'+14 ans N2 Mixte'!$B$23</f>
        <v>AL BRON</v>
      </c>
      <c r="D116" s="27">
        <f>'+14 ans N2 Mixte'!$J$23</f>
        <v>0</v>
      </c>
      <c r="E116" s="93"/>
      <c r="F116" s="33" t="s">
        <v>238</v>
      </c>
    </row>
    <row r="117" spans="1:5" ht="17.25" hidden="1">
      <c r="A117" s="24">
        <f>RANK(D117,$D$109:$D$117,0)</f>
        <v>8</v>
      </c>
      <c r="B117" s="31">
        <f>'+14 ans N2 Mixte'!$B$36</f>
        <v>0</v>
      </c>
      <c r="C117" s="26">
        <f>'+14 ans N2 Mixte'!$B$38</f>
        <v>0</v>
      </c>
      <c r="D117" s="27">
        <f>'+14 ans N2 Mixte'!$J$38</f>
        <v>0</v>
      </c>
      <c r="E117" s="93"/>
    </row>
    <row r="118" ht="13.5" thickBot="1"/>
    <row r="119" spans="1:5" ht="24.75" thickBot="1">
      <c r="A119" s="19" t="s">
        <v>83</v>
      </c>
      <c r="B119" s="21" t="str">
        <f>'11-13 ans N3 Mixte'!C1</f>
        <v>11-13 ans N3 Mixte</v>
      </c>
      <c r="C119" s="21"/>
      <c r="D119" s="110" t="s">
        <v>84</v>
      </c>
      <c r="E119" s="106"/>
    </row>
    <row r="120" spans="1:5" ht="24">
      <c r="A120" s="22"/>
      <c r="B120" s="32"/>
      <c r="C120" s="32"/>
      <c r="D120" s="110"/>
      <c r="E120" s="106"/>
    </row>
    <row r="121" spans="1:6" ht="17.25">
      <c r="A121" s="24">
        <f>RANK(D121,$D$121:$D$129,0)</f>
        <v>1</v>
      </c>
      <c r="B121" s="31" t="str">
        <f>'11-13 ans N3 Mixte'!$B$18</f>
        <v>AGUILLON Camille</v>
      </c>
      <c r="C121" s="26" t="str">
        <f>'11-13 ans N3 Mixte'!$B$20</f>
        <v>PL OULLINS</v>
      </c>
      <c r="D121" s="27">
        <f>'11-13 ans N3 Mixte'!$J$20</f>
        <v>55.3</v>
      </c>
      <c r="E121" s="93" t="s">
        <v>247</v>
      </c>
      <c r="F121" s="1" t="s">
        <v>249</v>
      </c>
    </row>
    <row r="122" spans="1:6" ht="17.25">
      <c r="A122" s="24">
        <v>2</v>
      </c>
      <c r="B122" s="31" t="str">
        <f>'11-13 ans N3 Mixte'!$B$24</f>
        <v>LAURENT Olivia</v>
      </c>
      <c r="C122" s="26" t="str">
        <f>'11-13 ans N3 Mixte'!$B$26</f>
        <v>SG ALLEX</v>
      </c>
      <c r="D122" s="27">
        <f>'11-13 ans N3 Mixte'!$J$26</f>
        <v>55.3</v>
      </c>
      <c r="E122" s="93" t="s">
        <v>247</v>
      </c>
      <c r="F122" s="1" t="s">
        <v>250</v>
      </c>
    </row>
    <row r="123" spans="1:5" ht="17.25">
      <c r="A123" s="24">
        <f aca="true" t="shared" si="8" ref="A123:A129">RANK(D123,$D$121:$D$129,0)</f>
        <v>3</v>
      </c>
      <c r="B123" s="31" t="str">
        <f>'11-13 ans N3 Mixte'!$B$12</f>
        <v>ARNAUD Romane</v>
      </c>
      <c r="C123" s="26" t="str">
        <f>'11-13 ans N3 Mixte'!$B$14</f>
        <v>LA VAILLANTE TULLINOISE</v>
      </c>
      <c r="D123" s="27">
        <f>'11-13 ans N3 Mixte'!$J$14</f>
        <v>54.2</v>
      </c>
      <c r="E123" s="93" t="s">
        <v>247</v>
      </c>
    </row>
    <row r="124" spans="1:5" ht="17.25">
      <c r="A124" s="24">
        <f t="shared" si="8"/>
        <v>4</v>
      </c>
      <c r="B124" s="31" t="str">
        <f>'11-13 ans N3 Mixte'!$B$21</f>
        <v>DEBOUSSE Lilou</v>
      </c>
      <c r="C124" s="26" t="str">
        <f>'11-13 ans N3 Mixte'!$B$23</f>
        <v>AL GERLAND MOUCHE</v>
      </c>
      <c r="D124" s="27">
        <f>'11-13 ans N3 Mixte'!$J$23</f>
        <v>49.400000000000006</v>
      </c>
      <c r="E124" s="93" t="s">
        <v>247</v>
      </c>
    </row>
    <row r="125" spans="1:5" ht="17.25">
      <c r="A125" s="24">
        <f t="shared" si="8"/>
        <v>5</v>
      </c>
      <c r="B125" s="31" t="str">
        <f>'11-13 ans N3 Mixte'!$B$15</f>
        <v>PECHON Emma</v>
      </c>
      <c r="C125" s="26" t="str">
        <f>'11-13 ans N3 Mixte'!$B$17</f>
        <v>LA VAILLANTE TULLINOISE</v>
      </c>
      <c r="D125" s="27">
        <f>'11-13 ans N3 Mixte'!$J$17</f>
        <v>48.1</v>
      </c>
      <c r="E125" s="93" t="s">
        <v>247</v>
      </c>
    </row>
    <row r="126" spans="1:5" ht="17.25">
      <c r="A126" s="24">
        <f t="shared" si="8"/>
        <v>6</v>
      </c>
      <c r="B126" s="31" t="str">
        <f>'11-13 ans N3 Mixte'!$B$27</f>
        <v>LIABOEUF Tristan</v>
      </c>
      <c r="C126" s="26" t="str">
        <f>'11-13 ans N3 Mixte'!$B$29</f>
        <v>ASST - LUZINAY</v>
      </c>
      <c r="D126" s="27">
        <f>'11-13 ans N3 Mixte'!$J$29</f>
        <v>45.5</v>
      </c>
      <c r="E126" s="93"/>
    </row>
    <row r="127" spans="1:5" ht="17.25">
      <c r="A127" s="24">
        <f t="shared" si="8"/>
        <v>7</v>
      </c>
      <c r="B127" s="31" t="str">
        <f>'11-13 ans N3 Mixte'!$B$30</f>
        <v>GEBELIN Alex</v>
      </c>
      <c r="C127" s="26" t="str">
        <f>'11-13 ans N3 Mixte'!$B$32</f>
        <v>AL BRON</v>
      </c>
      <c r="D127" s="27">
        <f>'11-13 ans N3 Mixte'!$J$32</f>
        <v>33.65</v>
      </c>
      <c r="E127" s="93"/>
    </row>
    <row r="128" spans="1:5" ht="17.25" hidden="1">
      <c r="A128" s="24">
        <f t="shared" si="8"/>
        <v>8</v>
      </c>
      <c r="B128" s="31">
        <f>'11-13 ans N3 Mixte'!$B$33</f>
        <v>0</v>
      </c>
      <c r="C128" s="26">
        <f>'11-13 ans N3 Mixte'!$B$35</f>
        <v>0</v>
      </c>
      <c r="D128" s="27">
        <f>'11-13 ans N3 Mixte'!$J$35</f>
        <v>0</v>
      </c>
      <c r="E128" s="93"/>
    </row>
    <row r="129" spans="1:5" ht="17.25" hidden="1">
      <c r="A129" s="24">
        <f t="shared" si="8"/>
        <v>8</v>
      </c>
      <c r="B129" s="31">
        <f>'11-13 ans N3 Mixte'!$B$36</f>
        <v>0</v>
      </c>
      <c r="C129" s="26">
        <f>'11-13 ans N3 Mixte'!$B$38</f>
        <v>0</v>
      </c>
      <c r="D129" s="27">
        <f>'11-13 ans N3 Mixte'!$J$38</f>
        <v>0</v>
      </c>
      <c r="E129" s="93"/>
    </row>
    <row r="130" ht="13.5" thickBot="1"/>
    <row r="131" spans="1:5" ht="24.75" thickBot="1">
      <c r="A131" s="19" t="s">
        <v>83</v>
      </c>
      <c r="B131" s="21" t="str">
        <f>'14-16 ans N3 Mixte'!C1</f>
        <v>14-16 ans N3 Mixte</v>
      </c>
      <c r="C131" s="21"/>
      <c r="D131" s="110" t="s">
        <v>84</v>
      </c>
      <c r="E131" s="106"/>
    </row>
    <row r="132" spans="1:5" ht="24">
      <c r="A132" s="22"/>
      <c r="B132" s="32"/>
      <c r="C132" s="32"/>
      <c r="D132" s="110"/>
      <c r="E132" s="106"/>
    </row>
    <row r="133" spans="1:5" ht="17.25">
      <c r="A133" s="24">
        <f aca="true" t="shared" si="9" ref="A133:A139">RANK(D133,$D$133:$D$143,0)</f>
        <v>1</v>
      </c>
      <c r="B133" s="31" t="str">
        <f>'14-16 ans N3 Mixte'!$B$12</f>
        <v>MIGUET Lucile</v>
      </c>
      <c r="C133" s="26" t="str">
        <f>'14-16 ans N3 Mixte'!$B$14</f>
        <v>PL OULLINS</v>
      </c>
      <c r="D133" s="27">
        <f>'14-16 ans N3 Mixte'!$J$14</f>
        <v>53.7</v>
      </c>
      <c r="E133" s="93" t="s">
        <v>247</v>
      </c>
    </row>
    <row r="134" spans="1:5" ht="17.25">
      <c r="A134" s="24">
        <f t="shared" si="9"/>
        <v>2</v>
      </c>
      <c r="B134" s="31" t="str">
        <f>'14-16 ans N3 Mixte'!$B$27</f>
        <v>BRUGIERE Ilona</v>
      </c>
      <c r="C134" s="26" t="str">
        <f>'14-16 ans N3 Mixte'!$B$29</f>
        <v>ASST - LUZINAY</v>
      </c>
      <c r="D134" s="27">
        <f>'14-16 ans N3 Mixte'!$J$29</f>
        <v>49.8</v>
      </c>
      <c r="E134" s="93" t="s">
        <v>247</v>
      </c>
    </row>
    <row r="135" spans="1:5" ht="17.25">
      <c r="A135" s="24">
        <f t="shared" si="9"/>
        <v>3</v>
      </c>
      <c r="B135" s="31" t="str">
        <f>'14-16 ans N3 Mixte'!$B$15</f>
        <v>BREARD Camille</v>
      </c>
      <c r="C135" s="26" t="str">
        <f>'14-16 ans N3 Mixte'!$B$17</f>
        <v>AL GERLAND MOUCHE</v>
      </c>
      <c r="D135" s="27">
        <f>'14-16 ans N3 Mixte'!$J$17</f>
        <v>49.45</v>
      </c>
      <c r="E135" s="93" t="s">
        <v>247</v>
      </c>
    </row>
    <row r="136" spans="1:5" ht="17.25">
      <c r="A136" s="24">
        <f t="shared" si="9"/>
        <v>4</v>
      </c>
      <c r="B136" s="31" t="str">
        <f>'14-16 ans N3 Mixte'!$B$18</f>
        <v>GAMMOUDI Sarah</v>
      </c>
      <c r="C136" s="26" t="str">
        <f>'14-16 ans N3 Mixte'!$B$20</f>
        <v>AL GERLAND MOUCHE</v>
      </c>
      <c r="D136" s="27">
        <f>'14-16 ans N3 Mixte'!$J$20</f>
        <v>48.65</v>
      </c>
      <c r="E136" s="93" t="s">
        <v>247</v>
      </c>
    </row>
    <row r="137" spans="1:5" ht="17.25">
      <c r="A137" s="24">
        <f t="shared" si="9"/>
        <v>5</v>
      </c>
      <c r="B137" s="31" t="str">
        <f>'14-16 ans N3 Mixte'!$B$21</f>
        <v>TAVEL Gwendoline</v>
      </c>
      <c r="C137" s="26" t="str">
        <f>'14-16 ans N3 Mixte'!$B$23</f>
        <v>LA VAILLANTE TULLINOISE</v>
      </c>
      <c r="D137" s="27">
        <f>'14-16 ans N3 Mixte'!$J$23</f>
        <v>46.45</v>
      </c>
      <c r="E137" s="93"/>
    </row>
    <row r="138" spans="1:5" ht="17.25" hidden="1">
      <c r="A138" s="24">
        <f t="shared" si="9"/>
        <v>6</v>
      </c>
      <c r="B138" s="31">
        <f>'14-16 ans N3 Mixte'!$B$33</f>
        <v>0</v>
      </c>
      <c r="C138" s="26">
        <f>'14-16 ans N3 Mixte'!$B$35</f>
        <v>0</v>
      </c>
      <c r="D138" s="27">
        <f>'14-16 ans N3 Mixte'!$J$35</f>
        <v>0</v>
      </c>
      <c r="E138" s="93"/>
    </row>
    <row r="139" spans="1:5" ht="17.25" hidden="1">
      <c r="A139" s="24">
        <f t="shared" si="9"/>
        <v>6</v>
      </c>
      <c r="B139" s="31">
        <f>'14-16 ans N3 Mixte'!$B$42</f>
        <v>0</v>
      </c>
      <c r="C139" s="26">
        <f>'14-16 ans N3 Mixte'!$B$44</f>
        <v>0</v>
      </c>
      <c r="D139" s="27">
        <f>'14-16 ans N3 Mixte'!$J$44</f>
        <v>0</v>
      </c>
      <c r="E139" s="93"/>
    </row>
    <row r="140" spans="1:5" ht="17.25">
      <c r="A140" s="24" t="s">
        <v>85</v>
      </c>
      <c r="B140" s="31" t="str">
        <f>'14-16 ans N3 Mixte'!$B$24</f>
        <v>CHAPUIS Maé</v>
      </c>
      <c r="C140" s="26" t="str">
        <f>'14-16 ans N3 Mixte'!$B$26</f>
        <v>AL BRON</v>
      </c>
      <c r="D140" s="27">
        <f>'14-16 ans N3 Mixte'!$J$26</f>
        <v>0</v>
      </c>
      <c r="E140" s="93"/>
    </row>
    <row r="141" spans="1:5" ht="17.25" hidden="1">
      <c r="A141" s="24">
        <f>RANK(D141,$D$133:$D$143,0)</f>
        <v>6</v>
      </c>
      <c r="B141" s="31">
        <f>'14-16 ans N3 Mixte'!$B$36</f>
        <v>0</v>
      </c>
      <c r="C141" s="26">
        <f>'14-16 ans N3 Mixte'!$B$38</f>
        <v>0</v>
      </c>
      <c r="D141" s="27">
        <f>'14-16 ans N3 Mixte'!$J$38</f>
        <v>0</v>
      </c>
      <c r="E141" s="93"/>
    </row>
    <row r="142" spans="1:5" ht="17.25" hidden="1">
      <c r="A142" s="24" t="s">
        <v>85</v>
      </c>
      <c r="B142" s="31">
        <f>'14-16 ans N3 Mixte'!$B$30</f>
        <v>0</v>
      </c>
      <c r="C142" s="26">
        <f>'14-16 ans N3 Mixte'!$B$32</f>
        <v>0</v>
      </c>
      <c r="D142" s="27">
        <f>'14-16 ans N3 Mixte'!$J$32</f>
        <v>0</v>
      </c>
      <c r="E142" s="93"/>
    </row>
    <row r="143" spans="1:5" ht="17.25" hidden="1">
      <c r="A143" s="24" t="s">
        <v>148</v>
      </c>
      <c r="B143" s="31">
        <f>'14-16 ans N3 Mixte'!$B$39</f>
        <v>0</v>
      </c>
      <c r="C143" s="26">
        <f>'14-16 ans N3 Mixte'!$B$41</f>
        <v>0</v>
      </c>
      <c r="D143" s="27">
        <f>'14-16 ans N3 Mixte'!$J$41</f>
        <v>0</v>
      </c>
      <c r="E143" s="93"/>
    </row>
    <row r="144" ht="13.5" thickBot="1"/>
    <row r="145" spans="1:5" ht="24.75" thickBot="1">
      <c r="A145" s="19" t="s">
        <v>83</v>
      </c>
      <c r="B145" s="21" t="str">
        <f>'+17 ans N3 Mixte'!C1</f>
        <v>+17 ans N3 Mixte</v>
      </c>
      <c r="C145" s="21"/>
      <c r="D145" s="110" t="s">
        <v>84</v>
      </c>
      <c r="E145" s="106"/>
    </row>
    <row r="146" spans="1:5" ht="24.75" thickBot="1">
      <c r="A146" s="22"/>
      <c r="B146" s="32"/>
      <c r="C146" s="32"/>
      <c r="D146" s="110"/>
      <c r="E146" s="106"/>
    </row>
    <row r="147" spans="1:5" ht="17.25">
      <c r="A147" s="24">
        <f aca="true" t="shared" si="10" ref="A147:A155">RANK(D147,$D$147:$D$155,0)</f>
        <v>1</v>
      </c>
      <c r="B147" s="31" t="str">
        <f>'+17 ans N3 Mixte'!$B$15</f>
        <v>BROSSAT Pauline</v>
      </c>
      <c r="C147" s="26" t="str">
        <f>'+17 ans N3 Mixte'!$B$17</f>
        <v>AL BRON</v>
      </c>
      <c r="D147" s="27">
        <f>'+17 ans N3 Mixte'!$J$17</f>
        <v>58.15</v>
      </c>
      <c r="E147" s="93" t="s">
        <v>247</v>
      </c>
    </row>
    <row r="148" spans="1:5" ht="17.25">
      <c r="A148" s="24">
        <f t="shared" si="10"/>
        <v>2</v>
      </c>
      <c r="B148" s="31" t="str">
        <f>'+17 ans N3 Mixte'!$B$18</f>
        <v>HERMANN Julie</v>
      </c>
      <c r="C148" s="26" t="str">
        <f>'+17 ans N3 Mixte'!$B$20</f>
        <v>AL BRON</v>
      </c>
      <c r="D148" s="27">
        <f>'+17 ans N3 Mixte'!$J$20</f>
        <v>57.5</v>
      </c>
      <c r="E148" s="93" t="s">
        <v>247</v>
      </c>
    </row>
    <row r="149" spans="1:5" ht="17.25">
      <c r="A149" s="24">
        <f t="shared" si="10"/>
        <v>3</v>
      </c>
      <c r="B149" s="31" t="str">
        <f>'+17 ans N3 Mixte'!$B$12</f>
        <v>SOTTET Eléonore</v>
      </c>
      <c r="C149" s="26" t="str">
        <f>'+17 ans N3 Mixte'!$B$14</f>
        <v>PL OULLINS</v>
      </c>
      <c r="D149" s="27">
        <f>'+17 ans N3 Mixte'!$J$14</f>
        <v>52.099999999999994</v>
      </c>
      <c r="E149" s="93" t="s">
        <v>247</v>
      </c>
    </row>
    <row r="150" spans="1:5" ht="17.25">
      <c r="A150" s="24">
        <f t="shared" si="10"/>
        <v>4</v>
      </c>
      <c r="B150" s="31" t="str">
        <f>'+17 ans N3 Mixte'!B21</f>
        <v>VEYRON Lilian</v>
      </c>
      <c r="C150" s="26" t="str">
        <f>'+17 ans N3 Mixte'!$B$23</f>
        <v>LA VAILLANTE TULLINOISE</v>
      </c>
      <c r="D150" s="27">
        <f>'+17 ans N3 Mixte'!$J$23</f>
        <v>31.85</v>
      </c>
      <c r="E150" s="93" t="s">
        <v>247</v>
      </c>
    </row>
    <row r="151" spans="1:5" ht="17.25" hidden="1">
      <c r="A151" s="24">
        <f t="shared" si="10"/>
        <v>5</v>
      </c>
      <c r="B151" s="31">
        <f>'+17 ans N3 Mixte'!$B$36</f>
        <v>0</v>
      </c>
      <c r="C151" s="26">
        <f>'+17 ans N3 Mixte'!$B$38</f>
        <v>0</v>
      </c>
      <c r="D151" s="27">
        <f>'+17 ans N3 Mixte'!$J$38</f>
        <v>0</v>
      </c>
      <c r="E151" s="93"/>
    </row>
    <row r="152" spans="1:5" ht="17.25" hidden="1">
      <c r="A152" s="24">
        <f t="shared" si="10"/>
        <v>5</v>
      </c>
      <c r="B152" s="31">
        <f>'+17 ans N3 Mixte'!$B$33</f>
        <v>0</v>
      </c>
      <c r="C152" s="26">
        <f>'+17 ans N3 Mixte'!$B$35</f>
        <v>0</v>
      </c>
      <c r="D152" s="27">
        <f>'+17 ans N3 Mixte'!$J$35</f>
        <v>0</v>
      </c>
      <c r="E152" s="93"/>
    </row>
    <row r="153" spans="1:5" ht="17.25" hidden="1">
      <c r="A153" s="24">
        <f t="shared" si="10"/>
        <v>5</v>
      </c>
      <c r="B153" s="31">
        <f>'+17 ans N3 Mixte'!$B$27</f>
        <v>0</v>
      </c>
      <c r="C153" s="26">
        <f>'+17 ans N3 Mixte'!$B$29</f>
        <v>0</v>
      </c>
      <c r="D153" s="27">
        <f>'+17 ans N3 Mixte'!$J$29</f>
        <v>0</v>
      </c>
      <c r="E153" s="93"/>
    </row>
    <row r="154" spans="1:5" ht="17.25" hidden="1">
      <c r="A154" s="24">
        <f t="shared" si="10"/>
        <v>5</v>
      </c>
      <c r="B154" s="31">
        <f>'+17 ans N3 Mixte'!$B$24</f>
        <v>0</v>
      </c>
      <c r="C154" s="26">
        <f>'+17 ans N3 Mixte'!$B$26</f>
        <v>0</v>
      </c>
      <c r="D154" s="27">
        <f>'+17 ans N3 Mixte'!$J$26</f>
        <v>0</v>
      </c>
      <c r="E154" s="93"/>
    </row>
    <row r="155" spans="1:5" ht="17.25" hidden="1">
      <c r="A155" s="24">
        <f t="shared" si="10"/>
        <v>5</v>
      </c>
      <c r="B155" s="31">
        <f>'+17 ans N3 Mixte'!$B$30</f>
        <v>0</v>
      </c>
      <c r="C155" s="26">
        <f>'+17 ans N3 Mixte'!$B$32</f>
        <v>0</v>
      </c>
      <c r="D155" s="27">
        <f>'+17 ans N3 Mixte'!$J$32</f>
        <v>0</v>
      </c>
      <c r="E155" s="93"/>
    </row>
    <row r="156" ht="13.5" thickBot="1"/>
    <row r="157" spans="1:5" ht="24.75" thickBot="1">
      <c r="A157" s="19" t="s">
        <v>83</v>
      </c>
      <c r="B157" s="21" t="str">
        <f>'11-16 ans N4 Mixte'!C1</f>
        <v>11-16 ans N4 Masculins</v>
      </c>
      <c r="C157" s="21"/>
      <c r="D157" s="110" t="s">
        <v>84</v>
      </c>
      <c r="E157" s="106"/>
    </row>
    <row r="158" spans="1:5" ht="24">
      <c r="A158" s="22"/>
      <c r="B158" s="32"/>
      <c r="C158" s="32"/>
      <c r="D158" s="110"/>
      <c r="E158" s="106"/>
    </row>
    <row r="159" spans="1:6" ht="17.25">
      <c r="A159" s="24">
        <f>RANK(D159,$D$159:$D$164,0)</f>
        <v>1</v>
      </c>
      <c r="B159" s="31" t="str">
        <f>'11-16 ans N4 Mixte'!$B$21</f>
        <v>SOICHEZ Aline</v>
      </c>
      <c r="C159" s="26" t="str">
        <f>'11-16 ans N4 Mixte'!$B$23</f>
        <v>PL OULLINS</v>
      </c>
      <c r="D159" s="27">
        <f>'11-16 ans N4 Mixte'!$J$23</f>
        <v>61.5</v>
      </c>
      <c r="E159" s="93" t="s">
        <v>247</v>
      </c>
      <c r="F159" s="33" t="s">
        <v>238</v>
      </c>
    </row>
    <row r="160" spans="1:6" ht="17.25">
      <c r="A160" s="24">
        <f>RANK(D160,$D$159:$D$164,0)</f>
        <v>2</v>
      </c>
      <c r="B160" s="31" t="str">
        <f>'11-16 ans N4 Mixte'!$B$24</f>
        <v>ROSCOUET Flavien</v>
      </c>
      <c r="C160" s="26" t="str">
        <f>'11-16 ans N4 Mixte'!$B$26</f>
        <v>PL OULLINS</v>
      </c>
      <c r="D160" s="27">
        <f>'11-16 ans N4 Mixte'!$J$26</f>
        <v>55.1</v>
      </c>
      <c r="E160" s="93" t="s">
        <v>247</v>
      </c>
      <c r="F160" s="33" t="s">
        <v>241</v>
      </c>
    </row>
    <row r="161" spans="1:6" ht="17.25">
      <c r="A161" s="24">
        <f>RANK(D161,$D$159:$D$164,0)</f>
        <v>3</v>
      </c>
      <c r="B161" s="31" t="str">
        <f>'11-16 ans N4 Mixte'!$B$18</f>
        <v>CHAZALET Chloé</v>
      </c>
      <c r="C161" s="26" t="str">
        <f>'11-16 ans N4 Mixte'!$B$20</f>
        <v>PL OULLINS</v>
      </c>
      <c r="D161" s="27">
        <f>'11-16 ans N4 Mixte'!$J$20</f>
        <v>53.50000000000001</v>
      </c>
      <c r="E161" s="93" t="s">
        <v>247</v>
      </c>
      <c r="F161" s="33" t="s">
        <v>240</v>
      </c>
    </row>
    <row r="162" spans="1:6" ht="17.25">
      <c r="A162" s="24">
        <f>RANK(D162,$D$159:$D$164,0)</f>
        <v>4</v>
      </c>
      <c r="B162" s="31" t="str">
        <f>'11-16 ans N4 Mixte'!$B$12</f>
        <v>DESCOS Anthony</v>
      </c>
      <c r="C162" s="26" t="str">
        <f>'11-16 ans N4 Mixte'!$B$14</f>
        <v>AL GERLAND MOUCHE</v>
      </c>
      <c r="D162" s="27">
        <f>'11-16 ans N4 Mixte'!$J$14</f>
        <v>42.85</v>
      </c>
      <c r="E162" s="93" t="s">
        <v>247</v>
      </c>
      <c r="F162" s="33" t="s">
        <v>239</v>
      </c>
    </row>
    <row r="163" spans="1:6" ht="17.25" hidden="1">
      <c r="A163" s="24">
        <f>RANK(D163,$D$159:$D$164,0)</f>
        <v>5</v>
      </c>
      <c r="B163" s="31">
        <f>'11-16 ans N4 Mixte'!$B$27</f>
        <v>0</v>
      </c>
      <c r="C163" s="26">
        <f>'11-16 ans N4 Mixte'!$B$29</f>
        <v>0</v>
      </c>
      <c r="D163" s="27">
        <f>'11-16 ans N4 Mixte'!$J$29</f>
        <v>0</v>
      </c>
      <c r="E163" s="93"/>
      <c r="F163" s="1" t="s">
        <v>239</v>
      </c>
    </row>
    <row r="164" spans="1:6" ht="17.25">
      <c r="A164" s="24" t="s">
        <v>85</v>
      </c>
      <c r="B164" s="31" t="str">
        <f>'11-16 ans N4 Mixte'!$B$15</f>
        <v>YAYO Antony</v>
      </c>
      <c r="C164" s="26" t="str">
        <f>'11-16 ans N4 Mixte'!$B$17</f>
        <v>AL BRON</v>
      </c>
      <c r="D164" s="27">
        <f>'11-16 ans N4 Mixte'!$J$17</f>
        <v>0</v>
      </c>
      <c r="E164" s="93"/>
      <c r="F164" s="1" t="s">
        <v>239</v>
      </c>
    </row>
    <row r="165" ht="13.5" thickBot="1"/>
    <row r="166" spans="1:5" ht="24.75" thickBot="1">
      <c r="A166" s="19" t="s">
        <v>83</v>
      </c>
      <c r="B166" s="21" t="str">
        <f>'+17 ans N4 Fem'!C1</f>
        <v>+17 ans N4 Féminin</v>
      </c>
      <c r="C166" s="21"/>
      <c r="D166" s="110" t="s">
        <v>84</v>
      </c>
      <c r="E166" s="106"/>
    </row>
    <row r="167" spans="1:5" ht="24.75" thickBot="1">
      <c r="A167" s="22"/>
      <c r="B167" s="32"/>
      <c r="C167" s="32"/>
      <c r="D167" s="110"/>
      <c r="E167" s="106"/>
    </row>
    <row r="168" spans="1:6" ht="17.25">
      <c r="A168" s="24">
        <f aca="true" t="shared" si="11" ref="A168:A173">RANK(D168,$D$168:$D$174,0)</f>
        <v>1</v>
      </c>
      <c r="B168" s="31" t="str">
        <f>'+17 ans N4 Fem'!$B$27</f>
        <v>BAILLET Laurine</v>
      </c>
      <c r="C168" s="26" t="str">
        <f>'+17 ans N4 Fem'!$B$29</f>
        <v>AL BRON</v>
      </c>
      <c r="D168" s="27">
        <f>'+17 ans N4 Fem'!$J$29</f>
        <v>54.2</v>
      </c>
      <c r="E168" s="93" t="s">
        <v>247</v>
      </c>
      <c r="F168" s="76"/>
    </row>
    <row r="169" spans="1:6" ht="17.25">
      <c r="A169" s="24">
        <f t="shared" si="11"/>
        <v>2</v>
      </c>
      <c r="B169" s="31" t="str">
        <f>'+17 ans N4 Fem'!$B$15</f>
        <v>LAURET Estelle</v>
      </c>
      <c r="C169" s="26" t="str">
        <f>'+17 ans N4 Fem'!$B$17</f>
        <v>AL GERLAND MOUCHE</v>
      </c>
      <c r="D169" s="27">
        <f>'+17 ans N4 Fem'!$J$17</f>
        <v>52.45</v>
      </c>
      <c r="E169" s="93" t="s">
        <v>247</v>
      </c>
      <c r="F169" s="76"/>
    </row>
    <row r="170" spans="1:5" ht="17.25">
      <c r="A170" s="24">
        <f t="shared" si="11"/>
        <v>3</v>
      </c>
      <c r="B170" s="31" t="str">
        <f>'+17 ans N4 Fem'!$B$30</f>
        <v>SCIBETTA Laurie</v>
      </c>
      <c r="C170" s="26" t="str">
        <f>'+17 ans N4 Fem'!$B$32</f>
        <v>TCD GRENOBLE</v>
      </c>
      <c r="D170" s="27">
        <f>'+17 ans N4 Fem'!$J$32</f>
        <v>48.35</v>
      </c>
      <c r="E170" s="93" t="s">
        <v>247</v>
      </c>
    </row>
    <row r="171" spans="1:5" ht="17.25">
      <c r="A171" s="24">
        <f t="shared" si="11"/>
        <v>4</v>
      </c>
      <c r="B171" s="31" t="str">
        <f>'+17 ans N4 Fem'!$B$21</f>
        <v>VEYRON Margaux</v>
      </c>
      <c r="C171" s="26" t="str">
        <f>'+17 ans N4 Fem'!$B$23</f>
        <v>LA VAILLANTE TULLINOISE</v>
      </c>
      <c r="D171" s="27">
        <f>'+17 ans N4 Fem'!$J$23</f>
        <v>42</v>
      </c>
      <c r="E171" s="93" t="s">
        <v>247</v>
      </c>
    </row>
    <row r="172" spans="1:5" ht="17.25">
      <c r="A172" s="24">
        <f t="shared" si="11"/>
        <v>5</v>
      </c>
      <c r="B172" s="31" t="str">
        <f>'+17 ans N4 Fem'!$B$24</f>
        <v>MUNOZ Marie</v>
      </c>
      <c r="C172" s="26" t="str">
        <f>'+17 ans N4 Fem'!$B$26</f>
        <v>LA VAILLANTE TULLINOISE</v>
      </c>
      <c r="D172" s="27">
        <f>'+17 ans N4 Fem'!$J$26</f>
        <v>30.299999999999997</v>
      </c>
      <c r="E172" s="93" t="s">
        <v>247</v>
      </c>
    </row>
    <row r="173" spans="1:6" ht="17.25">
      <c r="A173" s="24">
        <f t="shared" si="11"/>
        <v>6</v>
      </c>
      <c r="B173" s="31" t="str">
        <f>'+17 ans N4 Fem'!$B$18</f>
        <v>RODRIGUEZ Eléna</v>
      </c>
      <c r="C173" s="26" t="str">
        <f>'+17 ans N4 Fem'!$B$20</f>
        <v>AL GERLAND MOUCHE</v>
      </c>
      <c r="D173" s="27">
        <f>'+17 ans N4 Fem'!$J$20</f>
        <v>29.95</v>
      </c>
      <c r="E173" s="93" t="s">
        <v>247</v>
      </c>
      <c r="F173" s="76"/>
    </row>
    <row r="174" spans="1:5" ht="17.25">
      <c r="A174" s="24" t="s">
        <v>85</v>
      </c>
      <c r="B174" s="31" t="str">
        <f>'+17 ans N4 Fem'!$B$12</f>
        <v>DEBOUSSE Salomé</v>
      </c>
      <c r="C174" s="26" t="str">
        <f>'+17 ans N4 Fem'!$B$14</f>
        <v>AL GERLAND MOUCHE</v>
      </c>
      <c r="D174" s="27">
        <f>'+17 ans N4 Fem'!$J$14</f>
        <v>0</v>
      </c>
      <c r="E174" s="93"/>
    </row>
    <row r="175" spans="1:6" ht="17.25" hidden="1">
      <c r="A175" s="24">
        <f>RANK(D175,$D$168:$D$174,0)</f>
        <v>7</v>
      </c>
      <c r="B175" s="31">
        <f>'+17 ans N4 Fem'!$B$36</f>
        <v>0</v>
      </c>
      <c r="C175" s="26">
        <f>'+17 ans N4 Fem'!$B$38</f>
        <v>0</v>
      </c>
      <c r="D175" s="27">
        <f>'+17 ans N4 Fem'!$J$38</f>
        <v>0</v>
      </c>
      <c r="E175" s="93"/>
      <c r="F175" s="76"/>
    </row>
    <row r="176" ht="13.5" thickBot="1"/>
    <row r="177" spans="1:5" ht="24.75" thickBot="1">
      <c r="A177" s="19" t="s">
        <v>83</v>
      </c>
      <c r="B177" s="21" t="str">
        <f>'N5 Mixte'!C1</f>
        <v>N5 Mixtes</v>
      </c>
      <c r="C177" s="21"/>
      <c r="D177" s="110" t="s">
        <v>84</v>
      </c>
      <c r="E177" s="106"/>
    </row>
    <row r="178" spans="1:5" ht="24.75" thickBot="1">
      <c r="A178" s="22"/>
      <c r="B178" s="32"/>
      <c r="C178" s="32"/>
      <c r="D178" s="110"/>
      <c r="E178" s="106"/>
    </row>
    <row r="179" spans="1:6" ht="17.25">
      <c r="A179" s="24">
        <f aca="true" t="shared" si="12" ref="A179:A186">RANK(D179,$D$179:$D$184,0)</f>
        <v>1</v>
      </c>
      <c r="B179" s="31" t="str">
        <f>'N5 Mixte'!$B$21</f>
        <v>SCHWERTZ Anaïs</v>
      </c>
      <c r="C179" s="26" t="str">
        <f>'N5 Mixte'!$B$23</f>
        <v>PL OULLINS</v>
      </c>
      <c r="D179" s="27">
        <f>'N5 Mixte'!$J$23</f>
        <v>65.2</v>
      </c>
      <c r="E179" s="93" t="s">
        <v>247</v>
      </c>
      <c r="F179" s="76" t="s">
        <v>242</v>
      </c>
    </row>
    <row r="180" spans="1:6" ht="17.25">
      <c r="A180" s="24">
        <f t="shared" si="12"/>
        <v>2</v>
      </c>
      <c r="B180" s="31" t="str">
        <f>'N5 Mixte'!$B$12</f>
        <v>RABIN Thomas</v>
      </c>
      <c r="C180" s="26" t="str">
        <f>'N5 Mixte'!$B$14</f>
        <v>PL OULLINS</v>
      </c>
      <c r="D180" s="27">
        <f>'N5 Mixte'!$J$14</f>
        <v>61.05</v>
      </c>
      <c r="E180" s="93" t="s">
        <v>247</v>
      </c>
      <c r="F180" s="1" t="s">
        <v>239</v>
      </c>
    </row>
    <row r="181" spans="1:6" ht="17.25">
      <c r="A181" s="24">
        <f t="shared" si="12"/>
        <v>3</v>
      </c>
      <c r="B181" s="31" t="str">
        <f>'N5 Mixte'!$B$24</f>
        <v>CHARPIN Jérémy</v>
      </c>
      <c r="C181" s="26" t="str">
        <f>'N5 Mixte'!$B$26</f>
        <v>ASST - LUZINAY</v>
      </c>
      <c r="D181" s="27">
        <f>'N5 Mixte'!$J$26</f>
        <v>60.8</v>
      </c>
      <c r="E181" s="93" t="s">
        <v>247</v>
      </c>
      <c r="F181" s="76" t="s">
        <v>237</v>
      </c>
    </row>
    <row r="182" spans="1:6" ht="17.25">
      <c r="A182" s="24">
        <f t="shared" si="12"/>
        <v>4</v>
      </c>
      <c r="B182" s="31" t="str">
        <f>'N5 Mixte'!$B$27</f>
        <v>VINCENT Frédéric</v>
      </c>
      <c r="C182" s="26" t="str">
        <f>'N5 Mixte'!$B$29</f>
        <v>AL GERLAND MOUCHE</v>
      </c>
      <c r="D182" s="27">
        <f>'N5 Mixte'!$J$29</f>
        <v>58.8</v>
      </c>
      <c r="E182" s="93" t="s">
        <v>247</v>
      </c>
      <c r="F182" s="76" t="s">
        <v>237</v>
      </c>
    </row>
    <row r="183" spans="1:6" ht="17.25">
      <c r="A183" s="24">
        <f t="shared" si="12"/>
        <v>5</v>
      </c>
      <c r="B183" s="31" t="str">
        <f>'N5 Mixte'!$B$15</f>
        <v>VEY Axel</v>
      </c>
      <c r="C183" s="26" t="str">
        <f>'N5 Mixte'!$B$17</f>
        <v>AL GERLAND MOUCHE</v>
      </c>
      <c r="D183" s="27">
        <f>'N5 Mixte'!$J$17</f>
        <v>46.75</v>
      </c>
      <c r="E183" s="93" t="s">
        <v>247</v>
      </c>
      <c r="F183" s="1" t="s">
        <v>241</v>
      </c>
    </row>
    <row r="184" spans="1:6" ht="17.25">
      <c r="A184" s="24">
        <f t="shared" si="12"/>
        <v>6</v>
      </c>
      <c r="B184" s="31" t="str">
        <f>'N5 Mixte'!$B$18</f>
        <v>VAN HAUWAERT Pauline</v>
      </c>
      <c r="C184" s="26" t="str">
        <f>'N5 Mixte'!$B$20</f>
        <v>PL OULLINS</v>
      </c>
      <c r="D184" s="27">
        <f>'N5 Mixte'!$J$20</f>
        <v>44.150000000000006</v>
      </c>
      <c r="E184" s="93" t="s">
        <v>247</v>
      </c>
      <c r="F184" s="76" t="s">
        <v>242</v>
      </c>
    </row>
    <row r="185" spans="1:5" ht="17.25" hidden="1">
      <c r="A185" s="24" t="e">
        <f t="shared" si="12"/>
        <v>#N/A</v>
      </c>
      <c r="B185" s="31">
        <f>'N5 Mixte'!$B$30</f>
        <v>0</v>
      </c>
      <c r="C185" s="26">
        <f>'N5 Mixte'!$B$32</f>
        <v>0</v>
      </c>
      <c r="D185" s="27">
        <f>'N5 Mixte'!$J$32</f>
        <v>0</v>
      </c>
      <c r="E185" s="93"/>
    </row>
    <row r="186" spans="1:5" ht="17.25" hidden="1">
      <c r="A186" s="24" t="e">
        <f t="shared" si="12"/>
        <v>#N/A</v>
      </c>
      <c r="B186" s="31">
        <f>'N5 Mixte'!$B$33</f>
        <v>0</v>
      </c>
      <c r="C186" s="26">
        <f>'N5 Mixte'!$B$35</f>
        <v>0</v>
      </c>
      <c r="D186" s="27">
        <f>'N5 Mixte'!$J$35</f>
        <v>0</v>
      </c>
      <c r="E186" s="93"/>
    </row>
    <row r="187" ht="13.5" thickBot="1"/>
    <row r="188" spans="1:5" ht="24.75" thickBot="1">
      <c r="A188" s="19" t="s">
        <v>83</v>
      </c>
      <c r="B188" s="21" t="str">
        <f>'N6 Mixte'!C1</f>
        <v>N6 Mixte</v>
      </c>
      <c r="C188" s="21"/>
      <c r="D188" s="110" t="s">
        <v>84</v>
      </c>
      <c r="E188" s="106"/>
    </row>
    <row r="189" spans="1:5" ht="24.75" thickBot="1">
      <c r="A189" s="22"/>
      <c r="B189" s="32"/>
      <c r="C189" s="32"/>
      <c r="D189" s="110"/>
      <c r="E189" s="106"/>
    </row>
    <row r="190" spans="1:6" ht="17.25">
      <c r="A190" s="24">
        <f>RANK(D190,$D$190:$D$194,0)</f>
        <v>1</v>
      </c>
      <c r="B190" s="31" t="str">
        <f>'N6 Mixte'!$B$15</f>
        <v>PICHON Thibaut</v>
      </c>
      <c r="C190" s="26" t="str">
        <f>'N6 Mixte'!$B$17</f>
        <v>LA VAILLANTE TULLINOISE</v>
      </c>
      <c r="D190" s="27">
        <f>'N6 Mixte'!$J$17</f>
        <v>65.2</v>
      </c>
      <c r="E190" s="93" t="s">
        <v>247</v>
      </c>
      <c r="F190" s="76" t="s">
        <v>243</v>
      </c>
    </row>
    <row r="191" spans="1:6" ht="17.25">
      <c r="A191" s="24">
        <f>RANK(D191,$D$190:$D$194,0)</f>
        <v>2</v>
      </c>
      <c r="B191" s="31" t="str">
        <f>'N6 Mixte'!$B$21</f>
        <v>LECUYER David</v>
      </c>
      <c r="C191" s="26" t="str">
        <f>'N6 Mixte'!$B$23</f>
        <v>AL BRON</v>
      </c>
      <c r="D191" s="27">
        <f>'N6 Mixte'!$J$23</f>
        <v>62.39999999999999</v>
      </c>
      <c r="E191" s="93" t="s">
        <v>247</v>
      </c>
      <c r="F191" s="76" t="s">
        <v>243</v>
      </c>
    </row>
    <row r="192" spans="1:6" ht="17.25" hidden="1">
      <c r="A192" s="24">
        <f>RANK(D192,$D$190:$D$194,0)</f>
        <v>5</v>
      </c>
      <c r="B192" s="31">
        <f>'N6 Mixte'!$B$24</f>
        <v>0</v>
      </c>
      <c r="C192" s="26">
        <f>'N6 Mixte'!$B$26</f>
        <v>0</v>
      </c>
      <c r="D192" s="27">
        <f>'N6 Mixte'!$J$26</f>
        <v>0</v>
      </c>
      <c r="E192" s="93"/>
      <c r="F192" s="76" t="s">
        <v>243</v>
      </c>
    </row>
    <row r="193" spans="1:6" ht="17.25">
      <c r="A193" s="24">
        <f>RANK(D193,$D$190:$D$194,0)</f>
        <v>3</v>
      </c>
      <c r="B193" s="31" t="str">
        <f>'N6 Mixte'!$B$12</f>
        <v>SCHWERTZ Amandine</v>
      </c>
      <c r="C193" s="26" t="str">
        <f>'N6 Mixte'!$B$14</f>
        <v>PL OULLINS</v>
      </c>
      <c r="D193" s="27">
        <f>'N6 Mixte'!$J$14</f>
        <v>56.099999999999994</v>
      </c>
      <c r="E193" s="93" t="s">
        <v>247</v>
      </c>
      <c r="F193" s="1" t="s">
        <v>240</v>
      </c>
    </row>
    <row r="194" spans="1:6" ht="17.25">
      <c r="A194" s="24">
        <f>RANK(D194,$D$190:$D$194,0)</f>
        <v>4</v>
      </c>
      <c r="B194" s="31" t="str">
        <f>'N6 Mixte'!$B$18</f>
        <v>ARNAUD Sylvain</v>
      </c>
      <c r="C194" s="26" t="str">
        <f>'N6 Mixte'!$B$20</f>
        <v>PL OULLINS</v>
      </c>
      <c r="D194" s="27">
        <f>'N6 Mixte'!$J$20</f>
        <v>34.349999999999994</v>
      </c>
      <c r="E194" s="93" t="s">
        <v>247</v>
      </c>
      <c r="F194" s="76" t="s">
        <v>243</v>
      </c>
    </row>
  </sheetData>
  <sheetProtection selectLockedCells="1" selectUnlockedCells="1"/>
  <mergeCells count="18">
    <mergeCell ref="D60:D61"/>
    <mergeCell ref="D75:D76"/>
    <mergeCell ref="D47:D48"/>
    <mergeCell ref="A5:D5"/>
    <mergeCell ref="D7:D8"/>
    <mergeCell ref="D36:D37"/>
    <mergeCell ref="D17:D18"/>
    <mergeCell ref="D26:D27"/>
    <mergeCell ref="D85:D86"/>
    <mergeCell ref="D99:D100"/>
    <mergeCell ref="D177:D178"/>
    <mergeCell ref="D188:D189"/>
    <mergeCell ref="D119:D120"/>
    <mergeCell ref="D131:D132"/>
    <mergeCell ref="D145:D146"/>
    <mergeCell ref="D157:D158"/>
    <mergeCell ref="D166:D167"/>
    <mergeCell ref="D107:D108"/>
  </mergeCells>
  <printOptions horizontalCentered="1"/>
  <pageMargins left="0.2362204724409449" right="0.2362204724409449" top="0.7480314960629921" bottom="0.7480314960629921" header="0.5118110236220472" footer="0.5118110236220472"/>
  <pageSetup fitToHeight="3" fitToWidth="1" horizontalDpi="300" verticalDpi="300" orientation="portrait" paperSize="9" scale="78" r:id="rId2"/>
  <rowBreaks count="2" manualBreakCount="2">
    <brk id="84" max="4" man="1"/>
    <brk id="11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35"/>
  <sheetViews>
    <sheetView view="pageBreakPreview" zoomScaleSheetLayoutView="100" workbookViewId="0" topLeftCell="A13">
      <selection activeCell="E54" sqref="E54"/>
    </sheetView>
  </sheetViews>
  <sheetFormatPr defaultColWidth="11.421875" defaultRowHeight="12.75"/>
  <cols>
    <col min="1" max="1" width="6.140625" style="1" customWidth="1"/>
    <col min="2" max="2" width="31.421875" style="1" customWidth="1"/>
    <col min="3" max="3" width="6.140625" style="1" customWidth="1"/>
    <col min="4" max="4" width="7.7109375" style="1" customWidth="1"/>
    <col min="5" max="7" width="8.00390625" style="1" customWidth="1"/>
    <col min="8" max="9" width="6.421875" style="1" customWidth="1"/>
    <col min="10" max="10" width="8.7109375" style="1" customWidth="1"/>
    <col min="11" max="11" width="13.00390625" style="1" customWidth="1"/>
    <col min="12" max="12" width="10.140625" style="1" customWidth="1"/>
    <col min="13" max="255" width="11.421875" style="1" customWidth="1"/>
  </cols>
  <sheetData>
    <row r="1" spans="3:10" ht="17.25">
      <c r="C1" s="34" t="s">
        <v>87</v>
      </c>
      <c r="J1" s="11" t="str">
        <f>Compétition!$D$21</f>
        <v>LYON-ALGM</v>
      </c>
    </row>
    <row r="2" spans="3:5" ht="15">
      <c r="C2" s="115">
        <f>Compétition!$D$20</f>
        <v>42806</v>
      </c>
      <c r="D2" s="115"/>
      <c r="E2" s="115"/>
    </row>
    <row r="3" ht="15">
      <c r="C3" s="10" t="str">
        <f>Compétition!$D$22</f>
        <v>Compétition Régionale Trampoline Individuel</v>
      </c>
    </row>
    <row r="7" ht="24">
      <c r="E7" s="18" t="s">
        <v>88</v>
      </c>
    </row>
    <row r="8" spans="1:13" ht="12.75">
      <c r="A8" s="1" t="s">
        <v>89</v>
      </c>
      <c r="K8" s="15"/>
      <c r="L8" s="15"/>
      <c r="M8" s="15"/>
    </row>
    <row r="9" spans="11:13" ht="12.75">
      <c r="K9" s="15"/>
      <c r="L9" s="15"/>
      <c r="M9" s="15"/>
    </row>
    <row r="10" spans="1:13" ht="12.75">
      <c r="A10" s="19" t="s">
        <v>83</v>
      </c>
      <c r="B10" s="20" t="s">
        <v>90</v>
      </c>
      <c r="C10" s="35" t="s">
        <v>91</v>
      </c>
      <c r="D10" s="35"/>
      <c r="E10" s="35" t="s">
        <v>92</v>
      </c>
      <c r="F10" s="35"/>
      <c r="G10" s="35" t="s">
        <v>93</v>
      </c>
      <c r="H10" s="35" t="s">
        <v>94</v>
      </c>
      <c r="I10" s="35" t="s">
        <v>95</v>
      </c>
      <c r="J10" s="36" t="s">
        <v>84</v>
      </c>
      <c r="K10" s="15"/>
      <c r="L10" s="15"/>
      <c r="M10" s="15"/>
    </row>
    <row r="11" spans="1:13" ht="12.75">
      <c r="A11" s="22"/>
      <c r="B11" s="30" t="s">
        <v>96</v>
      </c>
      <c r="C11" s="37"/>
      <c r="D11" s="38" t="s">
        <v>97</v>
      </c>
      <c r="E11" s="38" t="s">
        <v>98</v>
      </c>
      <c r="F11" s="38" t="s">
        <v>99</v>
      </c>
      <c r="G11" s="38" t="s">
        <v>100</v>
      </c>
      <c r="H11" s="30"/>
      <c r="I11" s="30"/>
      <c r="J11" s="23"/>
      <c r="K11" s="15"/>
      <c r="L11" s="15"/>
      <c r="M11" s="15"/>
    </row>
    <row r="12" spans="1:13" ht="15">
      <c r="A12" s="39"/>
      <c r="B12" s="14" t="s">
        <v>176</v>
      </c>
      <c r="C12" s="40">
        <v>1</v>
      </c>
      <c r="D12" s="41">
        <v>7.4</v>
      </c>
      <c r="E12" s="41">
        <v>7.3</v>
      </c>
      <c r="F12" s="41">
        <v>7.4</v>
      </c>
      <c r="G12" s="42">
        <f>SUM(D12:F12)</f>
        <v>22.1</v>
      </c>
      <c r="H12" s="41">
        <v>10</v>
      </c>
      <c r="I12" s="41"/>
      <c r="J12" s="43">
        <f>(G12+1.5*H12)-I12</f>
        <v>37.1</v>
      </c>
      <c r="K12" s="15"/>
      <c r="L12" s="15"/>
      <c r="M12" s="15"/>
    </row>
    <row r="13" spans="1:13" ht="15">
      <c r="A13" s="44"/>
      <c r="B13" s="15"/>
      <c r="C13" s="45">
        <v>2</v>
      </c>
      <c r="D13" s="46">
        <v>6.8</v>
      </c>
      <c r="E13" s="46">
        <v>6.5</v>
      </c>
      <c r="F13" s="46">
        <v>6.4</v>
      </c>
      <c r="G13" s="47">
        <f>SUM(D13:F13)</f>
        <v>19.700000000000003</v>
      </c>
      <c r="H13" s="46">
        <v>8</v>
      </c>
      <c r="I13" s="46"/>
      <c r="J13" s="43">
        <f>(G13+1.5*H13)-I13</f>
        <v>31.700000000000003</v>
      </c>
      <c r="K13" s="15"/>
      <c r="L13" s="15"/>
      <c r="M13" s="15"/>
    </row>
    <row r="14" spans="1:10" ht="17.25">
      <c r="A14" s="48"/>
      <c r="B14" s="49" t="s">
        <v>116</v>
      </c>
      <c r="C14" s="50"/>
      <c r="D14" s="16"/>
      <c r="E14" s="16"/>
      <c r="F14" s="16"/>
      <c r="G14" s="51"/>
      <c r="H14" s="16"/>
      <c r="I14" s="16"/>
      <c r="J14" s="52">
        <f>SUM(J12:J13)</f>
        <v>68.80000000000001</v>
      </c>
    </row>
    <row r="15" spans="1:10" ht="15">
      <c r="A15" s="39"/>
      <c r="B15" s="14" t="s">
        <v>177</v>
      </c>
      <c r="C15" s="45">
        <v>1</v>
      </c>
      <c r="D15" s="46">
        <v>1.8</v>
      </c>
      <c r="E15" s="46">
        <v>1.9</v>
      </c>
      <c r="F15" s="46">
        <v>1.7</v>
      </c>
      <c r="G15" s="47">
        <f>SUM(D15:F15)</f>
        <v>5.4</v>
      </c>
      <c r="H15" s="46">
        <v>3</v>
      </c>
      <c r="I15" s="46"/>
      <c r="J15" s="43">
        <f>(G15+1.5*H15)-I15</f>
        <v>9.9</v>
      </c>
    </row>
    <row r="16" spans="1:10" ht="15">
      <c r="A16" s="44"/>
      <c r="B16" s="15"/>
      <c r="C16" s="45">
        <v>2</v>
      </c>
      <c r="D16" s="46">
        <v>3.4</v>
      </c>
      <c r="E16" s="46">
        <v>3.4</v>
      </c>
      <c r="F16" s="46">
        <v>3</v>
      </c>
      <c r="G16" s="47">
        <f>SUM(D16:F16)</f>
        <v>9.8</v>
      </c>
      <c r="H16" s="46">
        <v>5</v>
      </c>
      <c r="I16" s="46"/>
      <c r="J16" s="43">
        <f>(G16+1.5*H16)-I16</f>
        <v>17.3</v>
      </c>
    </row>
    <row r="17" spans="1:10" ht="17.25">
      <c r="A17" s="48"/>
      <c r="B17" s="53" t="s">
        <v>101</v>
      </c>
      <c r="C17" s="50"/>
      <c r="D17" s="16"/>
      <c r="E17" s="16"/>
      <c r="F17" s="16"/>
      <c r="G17" s="51"/>
      <c r="H17" s="16"/>
      <c r="I17" s="16"/>
      <c r="J17" s="52">
        <f>SUM(J15:J16)</f>
        <v>27.200000000000003</v>
      </c>
    </row>
    <row r="18" spans="1:10" ht="15">
      <c r="A18" s="39"/>
      <c r="B18" s="54" t="s">
        <v>178</v>
      </c>
      <c r="C18" s="45">
        <v>1</v>
      </c>
      <c r="D18" s="46">
        <v>4.6</v>
      </c>
      <c r="E18" s="46">
        <v>4.4</v>
      </c>
      <c r="F18" s="46">
        <v>4.9</v>
      </c>
      <c r="G18" s="47">
        <f>SUM(D18:F18)</f>
        <v>13.9</v>
      </c>
      <c r="H18" s="46">
        <v>7</v>
      </c>
      <c r="I18" s="46"/>
      <c r="J18" s="43">
        <f>(G18+1.5*H18)-I18</f>
        <v>24.4</v>
      </c>
    </row>
    <row r="19" spans="1:10" ht="15">
      <c r="A19" s="44"/>
      <c r="B19" s="54"/>
      <c r="C19" s="45">
        <v>2</v>
      </c>
      <c r="D19" s="46">
        <v>4.5</v>
      </c>
      <c r="E19" s="46">
        <v>4.7</v>
      </c>
      <c r="F19" s="46">
        <v>4.5</v>
      </c>
      <c r="G19" s="47">
        <f>SUM(D19:F19)</f>
        <v>13.7</v>
      </c>
      <c r="H19" s="46">
        <v>7</v>
      </c>
      <c r="I19" s="46"/>
      <c r="J19" s="43">
        <f>(G19+1.5*H19)-I19</f>
        <v>24.2</v>
      </c>
    </row>
    <row r="20" spans="1:10" ht="17.25">
      <c r="A20" s="48"/>
      <c r="B20" s="53" t="s">
        <v>101</v>
      </c>
      <c r="C20" s="50"/>
      <c r="D20" s="16"/>
      <c r="E20" s="16"/>
      <c r="F20" s="16"/>
      <c r="G20" s="51"/>
      <c r="H20" s="16"/>
      <c r="I20" s="16"/>
      <c r="J20" s="52">
        <f>SUM(J18:J19)</f>
        <v>48.599999999999994</v>
      </c>
    </row>
    <row r="21" spans="1:10" ht="15">
      <c r="A21" s="39"/>
      <c r="B21" s="54" t="s">
        <v>179</v>
      </c>
      <c r="C21" s="45">
        <v>1</v>
      </c>
      <c r="D21" s="46">
        <v>4.8</v>
      </c>
      <c r="E21" s="46">
        <v>4.4</v>
      </c>
      <c r="F21" s="46">
        <v>4.5</v>
      </c>
      <c r="G21" s="47">
        <f>SUM(D21:F21)</f>
        <v>13.7</v>
      </c>
      <c r="H21" s="46">
        <v>6</v>
      </c>
      <c r="I21" s="46"/>
      <c r="J21" s="43">
        <f>(G21+1.5*H21)-I21</f>
        <v>22.7</v>
      </c>
    </row>
    <row r="22" spans="1:10" ht="15">
      <c r="A22" s="44"/>
      <c r="B22" s="54"/>
      <c r="C22" s="45">
        <v>2</v>
      </c>
      <c r="D22" s="46">
        <v>7.4</v>
      </c>
      <c r="E22" s="46">
        <v>7.2</v>
      </c>
      <c r="F22" s="46">
        <v>7.1</v>
      </c>
      <c r="G22" s="47">
        <f>SUM(D22:F22)</f>
        <v>21.700000000000003</v>
      </c>
      <c r="H22" s="46">
        <v>10</v>
      </c>
      <c r="I22" s="46"/>
      <c r="J22" s="43">
        <f>(G22+1.5*H22)-I22</f>
        <v>36.7</v>
      </c>
    </row>
    <row r="23" spans="1:10" ht="17.25">
      <c r="A23" s="48"/>
      <c r="B23" s="53" t="s">
        <v>101</v>
      </c>
      <c r="C23" s="50"/>
      <c r="D23" s="16"/>
      <c r="E23" s="16"/>
      <c r="F23" s="16"/>
      <c r="G23" s="51"/>
      <c r="H23" s="16"/>
      <c r="I23" s="16"/>
      <c r="J23" s="52">
        <f>SUM(J21:J22)</f>
        <v>59.400000000000006</v>
      </c>
    </row>
    <row r="24" spans="1:10" ht="15">
      <c r="A24" s="39"/>
      <c r="B24" s="54" t="s">
        <v>180</v>
      </c>
      <c r="C24" s="45">
        <v>1</v>
      </c>
      <c r="D24" s="46">
        <v>6.1</v>
      </c>
      <c r="E24" s="46">
        <v>6.3</v>
      </c>
      <c r="F24" s="46">
        <v>6.5</v>
      </c>
      <c r="G24" s="47">
        <f>SUM(D24:F24)</f>
        <v>18.9</v>
      </c>
      <c r="H24" s="46">
        <v>9</v>
      </c>
      <c r="I24" s="46"/>
      <c r="J24" s="43">
        <f>(G24+1.5*H24)-I24</f>
        <v>32.4</v>
      </c>
    </row>
    <row r="25" spans="1:10" ht="15">
      <c r="A25" s="44"/>
      <c r="B25" s="54"/>
      <c r="C25" s="45">
        <v>2</v>
      </c>
      <c r="D25" s="46">
        <v>6.6</v>
      </c>
      <c r="E25" s="46">
        <v>6.5</v>
      </c>
      <c r="F25" s="46">
        <v>6.3</v>
      </c>
      <c r="G25" s="47">
        <f>SUM(D25:F25)</f>
        <v>19.4</v>
      </c>
      <c r="H25" s="46">
        <v>10</v>
      </c>
      <c r="I25" s="46"/>
      <c r="J25" s="43">
        <f>(G25+1.5*H25)-I25</f>
        <v>34.4</v>
      </c>
    </row>
    <row r="26" spans="1:10" ht="17.25">
      <c r="A26" s="48"/>
      <c r="B26" s="53" t="s">
        <v>101</v>
      </c>
      <c r="C26" s="50"/>
      <c r="D26" s="16"/>
      <c r="E26" s="16"/>
      <c r="F26" s="16"/>
      <c r="G26" s="51"/>
      <c r="H26" s="16"/>
      <c r="I26" s="16"/>
      <c r="J26" s="52">
        <f>SUM(J24:J25)</f>
        <v>66.8</v>
      </c>
    </row>
    <row r="27" spans="1:10" ht="15">
      <c r="A27" s="39"/>
      <c r="B27" s="54" t="s">
        <v>181</v>
      </c>
      <c r="C27" s="45">
        <v>1</v>
      </c>
      <c r="D27" s="46">
        <v>7.6</v>
      </c>
      <c r="E27" s="46">
        <v>7.8</v>
      </c>
      <c r="F27" s="46">
        <v>7.6</v>
      </c>
      <c r="G27" s="47">
        <f>SUM(D27:F27)</f>
        <v>23</v>
      </c>
      <c r="H27" s="46">
        <v>10</v>
      </c>
      <c r="I27" s="46"/>
      <c r="J27" s="43">
        <f>(G27+1.5*H27)-I27</f>
        <v>38</v>
      </c>
    </row>
    <row r="28" spans="1:10" ht="15">
      <c r="A28" s="44"/>
      <c r="B28" s="54"/>
      <c r="C28" s="45">
        <v>2</v>
      </c>
      <c r="D28" s="46">
        <v>8.1</v>
      </c>
      <c r="E28" s="46">
        <v>7.8</v>
      </c>
      <c r="F28" s="46">
        <v>8</v>
      </c>
      <c r="G28" s="47">
        <f>SUM(D28:F28)</f>
        <v>23.9</v>
      </c>
      <c r="H28" s="46">
        <v>10</v>
      </c>
      <c r="I28" s="46"/>
      <c r="J28" s="43">
        <f>(G28+1.5*H28)-I28</f>
        <v>38.9</v>
      </c>
    </row>
    <row r="29" spans="1:10" ht="17.25">
      <c r="A29" s="48"/>
      <c r="B29" s="53" t="s">
        <v>101</v>
      </c>
      <c r="C29" s="50"/>
      <c r="D29" s="16"/>
      <c r="E29" s="16"/>
      <c r="F29" s="16"/>
      <c r="G29" s="51"/>
      <c r="H29" s="16"/>
      <c r="I29" s="16"/>
      <c r="J29" s="52">
        <f>SUM(J27:J28)</f>
        <v>76.9</v>
      </c>
    </row>
    <row r="30" spans="1:10" ht="15">
      <c r="A30" s="39"/>
      <c r="B30" s="54" t="s">
        <v>233</v>
      </c>
      <c r="C30" s="45">
        <v>1</v>
      </c>
      <c r="D30" s="46">
        <v>6.9</v>
      </c>
      <c r="E30" s="46">
        <v>6.7</v>
      </c>
      <c r="F30" s="46">
        <v>7</v>
      </c>
      <c r="G30" s="47">
        <f>SUM(D30:F30)</f>
        <v>20.6</v>
      </c>
      <c r="H30" s="46">
        <v>9</v>
      </c>
      <c r="I30" s="46"/>
      <c r="J30" s="43">
        <f>(G30+1.5*H30)-I30</f>
        <v>34.1</v>
      </c>
    </row>
    <row r="31" spans="1:10" ht="15">
      <c r="A31" s="44"/>
      <c r="B31" s="54"/>
      <c r="C31" s="45">
        <v>2</v>
      </c>
      <c r="D31" s="46">
        <v>7</v>
      </c>
      <c r="E31" s="46">
        <v>7.2</v>
      </c>
      <c r="F31" s="46">
        <v>7.4</v>
      </c>
      <c r="G31" s="47">
        <f>SUM(D31:F31)</f>
        <v>21.6</v>
      </c>
      <c r="H31" s="46">
        <v>10</v>
      </c>
      <c r="I31" s="46"/>
      <c r="J31" s="43">
        <f>(G31+1.5*H31)-I31</f>
        <v>36.6</v>
      </c>
    </row>
    <row r="32" spans="1:10" ht="17.25">
      <c r="A32" s="48"/>
      <c r="B32" s="53" t="s">
        <v>106</v>
      </c>
      <c r="C32" s="50"/>
      <c r="D32" s="16"/>
      <c r="E32" s="16"/>
      <c r="F32" s="16"/>
      <c r="G32" s="51"/>
      <c r="H32" s="16"/>
      <c r="I32" s="16"/>
      <c r="J32" s="52">
        <f>SUM(J30:J31)</f>
        <v>70.7</v>
      </c>
    </row>
    <row r="33" spans="1:10" ht="15">
      <c r="A33" s="39"/>
      <c r="B33" s="54"/>
      <c r="C33" s="45">
        <v>1</v>
      </c>
      <c r="D33" s="46"/>
      <c r="E33" s="46"/>
      <c r="F33" s="46"/>
      <c r="G33" s="47">
        <f>SUM(D33:F33)</f>
        <v>0</v>
      </c>
      <c r="H33" s="46"/>
      <c r="I33" s="46"/>
      <c r="J33" s="43">
        <f>(G33+1.5*H33)-I33</f>
        <v>0</v>
      </c>
    </row>
    <row r="34" spans="1:10" ht="15">
      <c r="A34" s="44"/>
      <c r="B34" s="54"/>
      <c r="C34" s="45">
        <v>2</v>
      </c>
      <c r="D34" s="46"/>
      <c r="E34" s="46"/>
      <c r="F34" s="46"/>
      <c r="G34" s="47">
        <f>SUM(D34:F34)</f>
        <v>0</v>
      </c>
      <c r="H34" s="46"/>
      <c r="I34" s="46"/>
      <c r="J34" s="43">
        <f>(G34+1.5*H34)-I34</f>
        <v>0</v>
      </c>
    </row>
    <row r="35" spans="1:10" ht="17.25">
      <c r="A35" s="48"/>
      <c r="B35" s="53"/>
      <c r="C35" s="50"/>
      <c r="D35" s="16"/>
      <c r="E35" s="16"/>
      <c r="F35" s="16"/>
      <c r="G35" s="51"/>
      <c r="H35" s="16"/>
      <c r="I35" s="16"/>
      <c r="J35" s="52">
        <f>SUM(J33:J34)</f>
        <v>0</v>
      </c>
    </row>
    <row r="58" ht="12.75" hidden="1"/>
  </sheetData>
  <sheetProtection selectLockedCells="1" selectUnlockedCells="1"/>
  <mergeCells count="1">
    <mergeCell ref="C2:E2"/>
  </mergeCells>
  <printOptions horizontalCentered="1"/>
  <pageMargins left="0.2362204724409449" right="0.2362204724409449" top="0.7480314960629921" bottom="0.7480314960629921" header="0.5118110236220472" footer="0.5118110236220472"/>
  <pageSetup fitToHeight="3" fitToWidth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J38"/>
  <sheetViews>
    <sheetView view="pageBreakPreview" zoomScaleSheetLayoutView="100" workbookViewId="0" topLeftCell="A15">
      <selection activeCell="E54" sqref="E54"/>
    </sheetView>
  </sheetViews>
  <sheetFormatPr defaultColWidth="11.421875" defaultRowHeight="12.75"/>
  <cols>
    <col min="1" max="1" width="6.00390625" style="1" customWidth="1"/>
    <col min="2" max="2" width="33.140625" style="1" customWidth="1"/>
    <col min="3" max="3" width="5.8515625" style="1" customWidth="1"/>
    <col min="4" max="4" width="6.28125" style="1" customWidth="1"/>
    <col min="5" max="5" width="6.7109375" style="1" customWidth="1"/>
    <col min="6" max="6" width="6.28125" style="1" customWidth="1"/>
    <col min="7" max="7" width="8.8515625" style="1" customWidth="1"/>
    <col min="8" max="9" width="6.421875" style="1" customWidth="1"/>
    <col min="10" max="10" width="9.57421875" style="1" customWidth="1"/>
    <col min="11" max="11" width="2.28125" style="1" customWidth="1"/>
    <col min="12" max="12" width="14.00390625" style="1" customWidth="1"/>
    <col min="13" max="16384" width="11.421875" style="1" customWidth="1"/>
  </cols>
  <sheetData>
    <row r="1" spans="3:10" ht="17.25">
      <c r="C1" s="10" t="s">
        <v>158</v>
      </c>
      <c r="J1" s="11" t="str">
        <f>Compétition!$D$21</f>
        <v>LYON-ALGM</v>
      </c>
    </row>
    <row r="2" spans="3:5" ht="15">
      <c r="C2" s="115">
        <f>Compétition!$D$20</f>
        <v>42806</v>
      </c>
      <c r="D2" s="115"/>
      <c r="E2" s="115"/>
    </row>
    <row r="3" ht="15">
      <c r="C3" s="10" t="str">
        <f>Compétition!$D$22</f>
        <v>Compétition Régionale Trampoline Individuel</v>
      </c>
    </row>
    <row r="7" ht="24">
      <c r="E7" s="18" t="s">
        <v>88</v>
      </c>
    </row>
    <row r="8" ht="12.75">
      <c r="A8" s="1" t="s">
        <v>104</v>
      </c>
    </row>
    <row r="10" spans="1:10" ht="12.75">
      <c r="A10" s="19" t="s">
        <v>83</v>
      </c>
      <c r="B10" s="20" t="s">
        <v>90</v>
      </c>
      <c r="C10" s="35" t="s">
        <v>91</v>
      </c>
      <c r="D10" s="35"/>
      <c r="E10" s="35" t="s">
        <v>92</v>
      </c>
      <c r="F10" s="35"/>
      <c r="G10" s="35" t="s">
        <v>93</v>
      </c>
      <c r="H10" s="35" t="s">
        <v>94</v>
      </c>
      <c r="I10" s="35" t="s">
        <v>95</v>
      </c>
      <c r="J10" s="36" t="s">
        <v>84</v>
      </c>
    </row>
    <row r="11" spans="1:10" ht="12.75">
      <c r="A11" s="22"/>
      <c r="B11" s="30" t="s">
        <v>96</v>
      </c>
      <c r="C11" s="37"/>
      <c r="D11" s="38" t="s">
        <v>97</v>
      </c>
      <c r="E11" s="38" t="s">
        <v>98</v>
      </c>
      <c r="F11" s="38" t="s">
        <v>99</v>
      </c>
      <c r="G11" s="38" t="s">
        <v>100</v>
      </c>
      <c r="H11" s="30"/>
      <c r="I11" s="30"/>
      <c r="J11" s="23"/>
    </row>
    <row r="12" spans="1:10" ht="15">
      <c r="A12" s="55"/>
      <c r="B12" s="14" t="s">
        <v>182</v>
      </c>
      <c r="C12" s="40">
        <v>1</v>
      </c>
      <c r="D12" s="41">
        <v>7.2</v>
      </c>
      <c r="E12" s="41">
        <v>7.5</v>
      </c>
      <c r="F12" s="41">
        <v>7.2</v>
      </c>
      <c r="G12" s="42">
        <f>SUM(D12:F12)</f>
        <v>21.9</v>
      </c>
      <c r="H12" s="41">
        <v>0.6</v>
      </c>
      <c r="I12" s="41"/>
      <c r="J12" s="43">
        <f>(G12+1.5*H12)-I12</f>
        <v>22.799999999999997</v>
      </c>
    </row>
    <row r="13" spans="1:10" ht="15">
      <c r="A13" s="56"/>
      <c r="B13" s="15"/>
      <c r="C13" s="45">
        <v>2</v>
      </c>
      <c r="D13" s="46">
        <v>5.8</v>
      </c>
      <c r="E13" s="46">
        <v>6.3</v>
      </c>
      <c r="F13" s="46">
        <v>6.2</v>
      </c>
      <c r="G13" s="47">
        <f>SUM(D13:F13)</f>
        <v>18.3</v>
      </c>
      <c r="H13" s="46">
        <v>0.3</v>
      </c>
      <c r="I13" s="46"/>
      <c r="J13" s="43">
        <f>(G13+1.5*H13)-I13</f>
        <v>18.75</v>
      </c>
    </row>
    <row r="14" spans="1:10" ht="17.25">
      <c r="A14" s="57"/>
      <c r="B14" s="58" t="s">
        <v>106</v>
      </c>
      <c r="C14" s="40"/>
      <c r="D14" s="59"/>
      <c r="E14" s="59"/>
      <c r="F14" s="59"/>
      <c r="G14" s="60"/>
      <c r="H14" s="59"/>
      <c r="I14" s="59"/>
      <c r="J14" s="61">
        <f>SUM(J12:J13)</f>
        <v>41.55</v>
      </c>
    </row>
    <row r="15" spans="1:10" ht="15">
      <c r="A15" s="55"/>
      <c r="B15" s="14" t="s">
        <v>183</v>
      </c>
      <c r="C15" s="40">
        <v>1</v>
      </c>
      <c r="D15" s="41">
        <v>8.1</v>
      </c>
      <c r="E15" s="41">
        <v>8.6</v>
      </c>
      <c r="F15" s="41">
        <v>8.6</v>
      </c>
      <c r="G15" s="47">
        <f>SUM(D15:F15)</f>
        <v>25.299999999999997</v>
      </c>
      <c r="H15" s="41">
        <v>0.8</v>
      </c>
      <c r="I15" s="41"/>
      <c r="J15" s="43">
        <f>(G15+1.5*H15)-I15</f>
        <v>26.499999999999996</v>
      </c>
    </row>
    <row r="16" spans="1:10" ht="15">
      <c r="A16" s="56"/>
      <c r="B16" s="15"/>
      <c r="C16" s="45">
        <v>2</v>
      </c>
      <c r="D16" s="46">
        <v>8.8</v>
      </c>
      <c r="E16" s="46">
        <v>9</v>
      </c>
      <c r="F16" s="46">
        <v>8.5</v>
      </c>
      <c r="G16" s="47">
        <f>SUM(D16:F16)</f>
        <v>26.3</v>
      </c>
      <c r="H16" s="46">
        <v>0.8</v>
      </c>
      <c r="I16" s="46"/>
      <c r="J16" s="43">
        <f>(G16+1.5*H16)-I16</f>
        <v>27.5</v>
      </c>
    </row>
    <row r="17" spans="1:10" ht="17.25">
      <c r="A17" s="57"/>
      <c r="B17" s="58" t="s">
        <v>106</v>
      </c>
      <c r="C17" s="40"/>
      <c r="D17" s="59"/>
      <c r="E17" s="59"/>
      <c r="F17" s="59"/>
      <c r="G17" s="60"/>
      <c r="H17" s="59"/>
      <c r="I17" s="59"/>
      <c r="J17" s="61">
        <f>SUM(J15:J16)</f>
        <v>54</v>
      </c>
    </row>
    <row r="18" spans="1:10" ht="15">
      <c r="A18" s="55"/>
      <c r="B18" s="14" t="s">
        <v>184</v>
      </c>
      <c r="C18" s="40">
        <v>1</v>
      </c>
      <c r="D18" s="41">
        <v>8.1</v>
      </c>
      <c r="E18" s="41">
        <v>7.9</v>
      </c>
      <c r="F18" s="41">
        <v>7.8</v>
      </c>
      <c r="G18" s="47">
        <f>SUM(D18:F18)</f>
        <v>23.8</v>
      </c>
      <c r="H18" s="41">
        <v>0.8</v>
      </c>
      <c r="I18" s="41"/>
      <c r="J18" s="43">
        <f>(G18+1.5*H18)-I18</f>
        <v>25</v>
      </c>
    </row>
    <row r="19" spans="1:10" ht="15">
      <c r="A19" s="56"/>
      <c r="B19" s="14"/>
      <c r="C19" s="45">
        <v>2</v>
      </c>
      <c r="D19" s="46">
        <v>8.5</v>
      </c>
      <c r="E19" s="46">
        <v>8.6</v>
      </c>
      <c r="F19" s="46">
        <v>8.8</v>
      </c>
      <c r="G19" s="47">
        <f>SUM(D19:F19)</f>
        <v>25.900000000000002</v>
      </c>
      <c r="H19" s="46">
        <v>0.8</v>
      </c>
      <c r="I19" s="46"/>
      <c r="J19" s="43">
        <f>(G19+1.5*H19)-I19</f>
        <v>27.1</v>
      </c>
    </row>
    <row r="20" spans="1:10" ht="17.25">
      <c r="A20" s="57"/>
      <c r="B20" s="58" t="s">
        <v>106</v>
      </c>
      <c r="C20" s="40"/>
      <c r="D20" s="59"/>
      <c r="E20" s="59"/>
      <c r="F20" s="59"/>
      <c r="G20" s="60"/>
      <c r="H20" s="59"/>
      <c r="I20" s="62"/>
      <c r="J20" s="61">
        <f>SUM(J18:J19)</f>
        <v>52.1</v>
      </c>
    </row>
    <row r="21" spans="1:10" ht="15">
      <c r="A21" s="55"/>
      <c r="B21" s="14" t="s">
        <v>153</v>
      </c>
      <c r="C21" s="40">
        <v>1</v>
      </c>
      <c r="D21" s="41">
        <v>4.5</v>
      </c>
      <c r="E21" s="41">
        <v>4.3</v>
      </c>
      <c r="F21" s="41">
        <v>4.5</v>
      </c>
      <c r="G21" s="47">
        <f>SUM(D21:F21)</f>
        <v>13.3</v>
      </c>
      <c r="H21" s="41">
        <v>0.3</v>
      </c>
      <c r="I21" s="41"/>
      <c r="J21" s="43">
        <f>(G21+1.5*H21)-I21</f>
        <v>13.75</v>
      </c>
    </row>
    <row r="22" spans="1:10" ht="15">
      <c r="A22" s="56"/>
      <c r="B22" s="14"/>
      <c r="C22" s="45">
        <v>2</v>
      </c>
      <c r="D22" s="46">
        <v>5.2</v>
      </c>
      <c r="E22" s="46">
        <v>5.5</v>
      </c>
      <c r="F22" s="46">
        <v>5.5</v>
      </c>
      <c r="G22" s="47">
        <f>SUM(D22:F22)</f>
        <v>16.2</v>
      </c>
      <c r="H22" s="46">
        <v>0.4</v>
      </c>
      <c r="I22" s="46"/>
      <c r="J22" s="43">
        <f>(G22+1.5*H22)-I22</f>
        <v>16.8</v>
      </c>
    </row>
    <row r="23" spans="1:10" ht="17.25">
      <c r="A23" s="57"/>
      <c r="B23" s="58" t="s">
        <v>106</v>
      </c>
      <c r="C23" s="40"/>
      <c r="D23" s="59"/>
      <c r="E23" s="59"/>
      <c r="F23" s="59"/>
      <c r="G23" s="60"/>
      <c r="H23" s="59"/>
      <c r="I23" s="62"/>
      <c r="J23" s="61">
        <f>SUM(J21:J22)</f>
        <v>30.55</v>
      </c>
    </row>
    <row r="24" spans="1:10" ht="15">
      <c r="A24" s="55"/>
      <c r="B24" s="14" t="s">
        <v>150</v>
      </c>
      <c r="C24" s="40">
        <v>1</v>
      </c>
      <c r="D24" s="41">
        <v>6.9</v>
      </c>
      <c r="E24" s="41">
        <v>7.4</v>
      </c>
      <c r="F24" s="41">
        <v>7.2</v>
      </c>
      <c r="G24" s="47">
        <f>SUM(D24:F24)</f>
        <v>21.5</v>
      </c>
      <c r="H24" s="41">
        <v>0.7</v>
      </c>
      <c r="I24" s="41"/>
      <c r="J24" s="43">
        <f>(G24+1.5*H24)-I24</f>
        <v>22.55</v>
      </c>
    </row>
    <row r="25" spans="1:10" ht="15">
      <c r="A25" s="56"/>
      <c r="B25" s="14"/>
      <c r="C25" s="45">
        <v>2</v>
      </c>
      <c r="D25" s="46">
        <v>6.5</v>
      </c>
      <c r="E25" s="46">
        <v>7</v>
      </c>
      <c r="F25" s="46">
        <v>6.9</v>
      </c>
      <c r="G25" s="47">
        <f>SUM(D25:F25)</f>
        <v>20.4</v>
      </c>
      <c r="H25" s="46">
        <v>0.6</v>
      </c>
      <c r="I25" s="46"/>
      <c r="J25" s="43">
        <f>(G25+1.5*H25)-I25</f>
        <v>21.299999999999997</v>
      </c>
    </row>
    <row r="26" spans="1:10" ht="17.25">
      <c r="A26" s="57"/>
      <c r="B26" s="58" t="s">
        <v>101</v>
      </c>
      <c r="C26" s="40"/>
      <c r="D26" s="59"/>
      <c r="E26" s="59"/>
      <c r="F26" s="59"/>
      <c r="G26" s="60"/>
      <c r="H26" s="59"/>
      <c r="I26" s="62"/>
      <c r="J26" s="61">
        <f>SUM(J24:J25)</f>
        <v>43.849999999999994</v>
      </c>
    </row>
    <row r="27" spans="1:10" ht="15">
      <c r="A27" s="55"/>
      <c r="B27" s="14"/>
      <c r="C27" s="40">
        <v>1</v>
      </c>
      <c r="D27" s="41"/>
      <c r="E27" s="41"/>
      <c r="F27" s="41"/>
      <c r="G27" s="47">
        <f>SUM(D27:F27)</f>
        <v>0</v>
      </c>
      <c r="H27" s="41"/>
      <c r="I27" s="41"/>
      <c r="J27" s="43">
        <f>(G27+1.5*H27)-I27</f>
        <v>0</v>
      </c>
    </row>
    <row r="28" spans="1:10" ht="15">
      <c r="A28" s="56"/>
      <c r="B28" s="14"/>
      <c r="C28" s="45">
        <v>2</v>
      </c>
      <c r="D28" s="46"/>
      <c r="E28" s="46"/>
      <c r="F28" s="46"/>
      <c r="G28" s="47">
        <f>SUM(D28:F28)</f>
        <v>0</v>
      </c>
      <c r="H28" s="46"/>
      <c r="I28" s="46"/>
      <c r="J28" s="43">
        <f>(G28+1.5*H28)-I28</f>
        <v>0</v>
      </c>
    </row>
    <row r="29" spans="1:10" ht="17.25">
      <c r="A29" s="57"/>
      <c r="B29" s="58"/>
      <c r="C29" s="40"/>
      <c r="D29" s="59"/>
      <c r="E29" s="59"/>
      <c r="F29" s="59"/>
      <c r="G29" s="60"/>
      <c r="H29" s="59"/>
      <c r="I29" s="62"/>
      <c r="J29" s="61">
        <f>SUM(J27:J28)</f>
        <v>0</v>
      </c>
    </row>
    <row r="30" spans="1:10" ht="15">
      <c r="A30" s="55"/>
      <c r="B30" s="14"/>
      <c r="C30" s="40">
        <v>1</v>
      </c>
      <c r="D30" s="41"/>
      <c r="E30" s="41"/>
      <c r="F30" s="41"/>
      <c r="G30" s="47">
        <f>SUM(D30:F30)</f>
        <v>0</v>
      </c>
      <c r="H30" s="41"/>
      <c r="I30" s="41"/>
      <c r="J30" s="43">
        <f>(G30+1.5*H30)-I30</f>
        <v>0</v>
      </c>
    </row>
    <row r="31" spans="1:10" ht="15">
      <c r="A31" s="56"/>
      <c r="B31" s="14"/>
      <c r="C31" s="45">
        <v>2</v>
      </c>
      <c r="D31" s="46"/>
      <c r="E31" s="46"/>
      <c r="F31" s="46"/>
      <c r="G31" s="47">
        <f>SUM(D31:F31)</f>
        <v>0</v>
      </c>
      <c r="H31" s="46"/>
      <c r="I31" s="46"/>
      <c r="J31" s="43">
        <f>(G31+1.5*H31)-I31</f>
        <v>0</v>
      </c>
    </row>
    <row r="32" spans="1:10" ht="17.25">
      <c r="A32" s="57"/>
      <c r="B32" s="58"/>
      <c r="C32" s="40"/>
      <c r="D32" s="59"/>
      <c r="E32" s="59"/>
      <c r="F32" s="59"/>
      <c r="G32" s="60"/>
      <c r="H32" s="59"/>
      <c r="I32" s="62"/>
      <c r="J32" s="61">
        <f>SUM(J30:J31)</f>
        <v>0</v>
      </c>
    </row>
    <row r="33" spans="1:10" ht="15">
      <c r="A33" s="55"/>
      <c r="B33" s="14"/>
      <c r="C33" s="40">
        <v>1</v>
      </c>
      <c r="D33" s="41"/>
      <c r="E33" s="41"/>
      <c r="F33" s="41"/>
      <c r="G33" s="47">
        <f>SUM(D33:F33)</f>
        <v>0</v>
      </c>
      <c r="H33" s="41"/>
      <c r="I33" s="41"/>
      <c r="J33" s="43">
        <f>(G33+1.5*H33)-I33</f>
        <v>0</v>
      </c>
    </row>
    <row r="34" spans="1:10" ht="15">
      <c r="A34" s="56"/>
      <c r="B34" s="14"/>
      <c r="C34" s="45">
        <v>2</v>
      </c>
      <c r="D34" s="46"/>
      <c r="E34" s="46"/>
      <c r="F34" s="46"/>
      <c r="G34" s="47">
        <f>SUM(D34:F34)</f>
        <v>0</v>
      </c>
      <c r="H34" s="46"/>
      <c r="I34" s="46"/>
      <c r="J34" s="43">
        <f>(G34+1.5*H34)-I34</f>
        <v>0</v>
      </c>
    </row>
    <row r="35" spans="1:10" ht="17.25">
      <c r="A35" s="57"/>
      <c r="B35" s="58"/>
      <c r="C35" s="40"/>
      <c r="D35" s="59"/>
      <c r="E35" s="59"/>
      <c r="F35" s="59"/>
      <c r="G35" s="60"/>
      <c r="H35" s="59"/>
      <c r="I35" s="62"/>
      <c r="J35" s="61">
        <f>SUM(J33:J34)</f>
        <v>0</v>
      </c>
    </row>
    <row r="36" spans="1:10" ht="15">
      <c r="A36" s="55"/>
      <c r="B36" s="14"/>
      <c r="C36" s="40">
        <v>1</v>
      </c>
      <c r="D36" s="41"/>
      <c r="E36" s="41"/>
      <c r="F36" s="41"/>
      <c r="G36" s="47">
        <f>SUM(D36:F36)</f>
        <v>0</v>
      </c>
      <c r="H36" s="41"/>
      <c r="I36" s="41"/>
      <c r="J36" s="43">
        <f>(G36+1.5*H36)-I36</f>
        <v>0</v>
      </c>
    </row>
    <row r="37" spans="1:10" ht="15">
      <c r="A37" s="56"/>
      <c r="B37" s="14"/>
      <c r="C37" s="45">
        <v>2</v>
      </c>
      <c r="D37" s="46"/>
      <c r="E37" s="46"/>
      <c r="F37" s="46"/>
      <c r="G37" s="47">
        <f>SUM(D37:F37)</f>
        <v>0</v>
      </c>
      <c r="H37" s="46"/>
      <c r="I37" s="46"/>
      <c r="J37" s="43">
        <f>(G37+1.5*H37)-I37</f>
        <v>0</v>
      </c>
    </row>
    <row r="38" spans="1:10" ht="17.25">
      <c r="A38" s="57"/>
      <c r="B38" s="58"/>
      <c r="C38" s="40"/>
      <c r="D38" s="59"/>
      <c r="E38" s="59"/>
      <c r="F38" s="59"/>
      <c r="G38" s="60"/>
      <c r="H38" s="59"/>
      <c r="I38" s="62"/>
      <c r="J38" s="61">
        <f>SUM(J36:J37)</f>
        <v>0</v>
      </c>
    </row>
    <row r="58" ht="12.75" hidden="1"/>
  </sheetData>
  <sheetProtection selectLockedCells="1" selectUnlockedCells="1"/>
  <mergeCells count="1">
    <mergeCell ref="C2:E2"/>
  </mergeCells>
  <printOptions horizontalCentered="1"/>
  <pageMargins left="0.2362204724409449" right="0.2362204724409449" top="0.7480314960629921" bottom="0.7480314960629921" header="0.5118110236220472" footer="0.5118110236220472"/>
  <pageSetup fitToHeight="3" fitToWidth="1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J38"/>
  <sheetViews>
    <sheetView view="pageBreakPreview" zoomScaleSheetLayoutView="100" workbookViewId="0" topLeftCell="B1">
      <selection activeCell="E54" sqref="E54"/>
    </sheetView>
  </sheetViews>
  <sheetFormatPr defaultColWidth="11.421875" defaultRowHeight="12.75"/>
  <cols>
    <col min="1" max="1" width="6.00390625" style="1" customWidth="1"/>
    <col min="2" max="2" width="33.140625" style="1" customWidth="1"/>
    <col min="3" max="3" width="5.8515625" style="1" customWidth="1"/>
    <col min="4" max="4" width="6.28125" style="1" customWidth="1"/>
    <col min="5" max="5" width="6.7109375" style="1" customWidth="1"/>
    <col min="6" max="6" width="6.28125" style="1" customWidth="1"/>
    <col min="7" max="7" width="8.8515625" style="1" customWidth="1"/>
    <col min="8" max="9" width="6.421875" style="1" customWidth="1"/>
    <col min="10" max="10" width="9.57421875" style="1" customWidth="1"/>
    <col min="11" max="11" width="2.28125" style="1" customWidth="1"/>
    <col min="12" max="12" width="14.00390625" style="1" customWidth="1"/>
    <col min="13" max="16384" width="11.421875" style="1" customWidth="1"/>
  </cols>
  <sheetData>
    <row r="1" spans="3:10" ht="17.25">
      <c r="C1" s="10" t="s">
        <v>154</v>
      </c>
      <c r="J1" s="11" t="str">
        <f>Compétition!$D$21</f>
        <v>LYON-ALGM</v>
      </c>
    </row>
    <row r="2" spans="3:5" ht="15">
      <c r="C2" s="115">
        <f>Compétition!$D$20</f>
        <v>42806</v>
      </c>
      <c r="D2" s="115"/>
      <c r="E2" s="115"/>
    </row>
    <row r="3" ht="15">
      <c r="C3" s="10" t="str">
        <f>Compétition!$D$22</f>
        <v>Compétition Régionale Trampoline Individuel</v>
      </c>
    </row>
    <row r="7" ht="24">
      <c r="E7" s="18" t="s">
        <v>88</v>
      </c>
    </row>
    <row r="8" ht="12.75">
      <c r="A8" s="1" t="s">
        <v>104</v>
      </c>
    </row>
    <row r="10" spans="1:10" ht="12.75">
      <c r="A10" s="19" t="s">
        <v>83</v>
      </c>
      <c r="B10" s="20" t="s">
        <v>90</v>
      </c>
      <c r="C10" s="35" t="s">
        <v>91</v>
      </c>
      <c r="D10" s="35"/>
      <c r="E10" s="35" t="s">
        <v>92</v>
      </c>
      <c r="F10" s="35"/>
      <c r="G10" s="35" t="s">
        <v>93</v>
      </c>
      <c r="H10" s="35" t="s">
        <v>94</v>
      </c>
      <c r="I10" s="35" t="s">
        <v>95</v>
      </c>
      <c r="J10" s="36" t="s">
        <v>84</v>
      </c>
    </row>
    <row r="11" spans="1:10" ht="12.75">
      <c r="A11" s="22"/>
      <c r="B11" s="30" t="s">
        <v>96</v>
      </c>
      <c r="C11" s="37"/>
      <c r="D11" s="38" t="s">
        <v>97</v>
      </c>
      <c r="E11" s="38" t="s">
        <v>98</v>
      </c>
      <c r="F11" s="38" t="s">
        <v>99</v>
      </c>
      <c r="G11" s="38" t="s">
        <v>100</v>
      </c>
      <c r="H11" s="30"/>
      <c r="I11" s="30"/>
      <c r="J11" s="23"/>
    </row>
    <row r="12" spans="1:10" ht="15">
      <c r="A12" s="55"/>
      <c r="B12" s="14" t="s">
        <v>185</v>
      </c>
      <c r="C12" s="40">
        <v>1</v>
      </c>
      <c r="D12" s="41">
        <v>5.4</v>
      </c>
      <c r="E12" s="41">
        <v>5</v>
      </c>
      <c r="F12" s="41">
        <v>5.3</v>
      </c>
      <c r="G12" s="42">
        <f>SUM(D12:F12)</f>
        <v>15.7</v>
      </c>
      <c r="H12" s="41">
        <v>0.7</v>
      </c>
      <c r="I12" s="41"/>
      <c r="J12" s="43">
        <f>(G12+1.5*H12)-I12</f>
        <v>16.75</v>
      </c>
    </row>
    <row r="13" spans="1:10" ht="15">
      <c r="A13" s="56"/>
      <c r="B13" s="15"/>
      <c r="C13" s="45">
        <v>2</v>
      </c>
      <c r="D13" s="46">
        <v>7.1</v>
      </c>
      <c r="E13" s="46">
        <v>7</v>
      </c>
      <c r="F13" s="46">
        <v>6.9</v>
      </c>
      <c r="G13" s="47">
        <f>SUM(D13:F13)</f>
        <v>21</v>
      </c>
      <c r="H13" s="46">
        <v>0.7</v>
      </c>
      <c r="I13" s="46"/>
      <c r="J13" s="43">
        <f>(G13+1.5*H13)-I13</f>
        <v>22.05</v>
      </c>
    </row>
    <row r="14" spans="1:10" ht="17.25">
      <c r="A14" s="57"/>
      <c r="B14" s="58" t="s">
        <v>101</v>
      </c>
      <c r="C14" s="40"/>
      <c r="D14" s="59"/>
      <c r="E14" s="59"/>
      <c r="F14" s="59"/>
      <c r="G14" s="60"/>
      <c r="H14" s="59"/>
      <c r="I14" s="59"/>
      <c r="J14" s="61">
        <f>SUM(J12:J13)</f>
        <v>38.8</v>
      </c>
    </row>
    <row r="15" spans="1:10" ht="15">
      <c r="A15" s="55"/>
      <c r="B15" s="14" t="s">
        <v>186</v>
      </c>
      <c r="C15" s="40">
        <v>1</v>
      </c>
      <c r="D15" s="41">
        <v>6</v>
      </c>
      <c r="E15" s="41">
        <v>5.5</v>
      </c>
      <c r="F15" s="41">
        <v>6</v>
      </c>
      <c r="G15" s="47">
        <f>SUM(D15:F15)</f>
        <v>17.5</v>
      </c>
      <c r="H15" s="41">
        <v>0.5</v>
      </c>
      <c r="I15" s="41"/>
      <c r="J15" s="43">
        <f>(G15+1.5*H15)-I15</f>
        <v>18.25</v>
      </c>
    </row>
    <row r="16" spans="1:10" ht="15">
      <c r="A16" s="56"/>
      <c r="B16" s="15"/>
      <c r="C16" s="45">
        <v>2</v>
      </c>
      <c r="D16" s="46">
        <v>6.9</v>
      </c>
      <c r="E16" s="46">
        <v>7</v>
      </c>
      <c r="F16" s="46">
        <v>6.9</v>
      </c>
      <c r="G16" s="47">
        <f>SUM(D16:F16)</f>
        <v>20.8</v>
      </c>
      <c r="H16" s="46">
        <v>0.7</v>
      </c>
      <c r="I16" s="46"/>
      <c r="J16" s="43">
        <f>(G16+1.5*H16)-I16</f>
        <v>21.85</v>
      </c>
    </row>
    <row r="17" spans="1:10" ht="17.25">
      <c r="A17" s="57"/>
      <c r="B17" s="58" t="s">
        <v>101</v>
      </c>
      <c r="C17" s="40"/>
      <c r="D17" s="59"/>
      <c r="E17" s="59"/>
      <c r="F17" s="59"/>
      <c r="G17" s="60"/>
      <c r="H17" s="59"/>
      <c r="I17" s="59"/>
      <c r="J17" s="61">
        <f>SUM(J15:J16)</f>
        <v>40.1</v>
      </c>
    </row>
    <row r="18" spans="1:10" ht="15">
      <c r="A18" s="55"/>
      <c r="B18" s="14" t="s">
        <v>187</v>
      </c>
      <c r="C18" s="40">
        <v>1</v>
      </c>
      <c r="D18" s="41">
        <v>4.2</v>
      </c>
      <c r="E18" s="41">
        <v>4.7</v>
      </c>
      <c r="F18" s="41">
        <v>4.7</v>
      </c>
      <c r="G18" s="47">
        <f>SUM(D18:F18)</f>
        <v>13.600000000000001</v>
      </c>
      <c r="H18" s="41">
        <v>0.7</v>
      </c>
      <c r="I18" s="41"/>
      <c r="J18" s="43">
        <f>(G18+1.5*H18)-I18</f>
        <v>14.650000000000002</v>
      </c>
    </row>
    <row r="19" spans="1:10" ht="15">
      <c r="A19" s="56"/>
      <c r="B19" s="14"/>
      <c r="C19" s="45">
        <v>2</v>
      </c>
      <c r="D19" s="46">
        <v>6.9</v>
      </c>
      <c r="E19" s="46">
        <v>7.1</v>
      </c>
      <c r="F19" s="46">
        <v>7.1</v>
      </c>
      <c r="G19" s="47">
        <f>SUM(D19:F19)</f>
        <v>21.1</v>
      </c>
      <c r="H19" s="46">
        <v>0.7</v>
      </c>
      <c r="I19" s="46"/>
      <c r="J19" s="43">
        <f>(G19+1.5*H19)-I19</f>
        <v>22.150000000000002</v>
      </c>
    </row>
    <row r="20" spans="1:10" ht="17.25">
      <c r="A20" s="57"/>
      <c r="B20" s="58" t="s">
        <v>101</v>
      </c>
      <c r="C20" s="40"/>
      <c r="D20" s="59"/>
      <c r="E20" s="59"/>
      <c r="F20" s="59"/>
      <c r="G20" s="60"/>
      <c r="H20" s="59"/>
      <c r="I20" s="62"/>
      <c r="J20" s="61">
        <f>SUM(J18:J19)</f>
        <v>36.800000000000004</v>
      </c>
    </row>
    <row r="21" spans="1:10" ht="15">
      <c r="A21" s="55"/>
      <c r="B21" s="14" t="s">
        <v>188</v>
      </c>
      <c r="C21" s="40">
        <v>1</v>
      </c>
      <c r="D21" s="41">
        <v>7.1</v>
      </c>
      <c r="E21" s="41">
        <v>7.4</v>
      </c>
      <c r="F21" s="41">
        <v>7.2</v>
      </c>
      <c r="G21" s="47">
        <f>SUM(D21:F21)</f>
        <v>21.7</v>
      </c>
      <c r="H21" s="41">
        <v>0.7</v>
      </c>
      <c r="I21" s="41"/>
      <c r="J21" s="43">
        <f>(G21+1.5*H21)-I21</f>
        <v>22.75</v>
      </c>
    </row>
    <row r="22" spans="1:10" ht="15">
      <c r="A22" s="56"/>
      <c r="B22" s="14"/>
      <c r="C22" s="45">
        <v>2</v>
      </c>
      <c r="D22" s="46">
        <v>7.4</v>
      </c>
      <c r="E22" s="46">
        <v>7.2</v>
      </c>
      <c r="F22" s="46">
        <v>7.3</v>
      </c>
      <c r="G22" s="47">
        <f>SUM(D22:F22)</f>
        <v>21.900000000000002</v>
      </c>
      <c r="H22" s="46">
        <v>0.6</v>
      </c>
      <c r="I22" s="46"/>
      <c r="J22" s="43">
        <f>(G22+1.5*H22)-I22</f>
        <v>22.8</v>
      </c>
    </row>
    <row r="23" spans="1:10" ht="17.25">
      <c r="A23" s="57"/>
      <c r="B23" s="58" t="s">
        <v>109</v>
      </c>
      <c r="C23" s="40"/>
      <c r="D23" s="59"/>
      <c r="E23" s="59"/>
      <c r="F23" s="59"/>
      <c r="G23" s="60"/>
      <c r="H23" s="59"/>
      <c r="I23" s="62"/>
      <c r="J23" s="61">
        <f>SUM(J21:J22)</f>
        <v>45.55</v>
      </c>
    </row>
    <row r="24" spans="1:10" ht="15">
      <c r="A24" s="55"/>
      <c r="B24" s="14" t="s">
        <v>149</v>
      </c>
      <c r="C24" s="40">
        <v>1</v>
      </c>
      <c r="D24" s="41">
        <v>7.5</v>
      </c>
      <c r="E24" s="41">
        <v>7.6</v>
      </c>
      <c r="F24" s="41">
        <v>7.6</v>
      </c>
      <c r="G24" s="47">
        <f>SUM(D24:F24)</f>
        <v>22.7</v>
      </c>
      <c r="H24" s="41">
        <v>0.7</v>
      </c>
      <c r="I24" s="41"/>
      <c r="J24" s="43">
        <f>(G24+1.5*H24)-I24</f>
        <v>23.75</v>
      </c>
    </row>
    <row r="25" spans="1:10" ht="15">
      <c r="A25" s="56"/>
      <c r="B25" s="14"/>
      <c r="C25" s="45">
        <v>2</v>
      </c>
      <c r="D25" s="46">
        <v>7.5</v>
      </c>
      <c r="E25" s="46">
        <v>7.6</v>
      </c>
      <c r="F25" s="46">
        <v>7.1</v>
      </c>
      <c r="G25" s="47">
        <f>SUM(D25:F25)</f>
        <v>22.2</v>
      </c>
      <c r="H25" s="46">
        <v>0.7</v>
      </c>
      <c r="I25" s="46"/>
      <c r="J25" s="43">
        <f>(G25+1.5*H25)-I25</f>
        <v>23.25</v>
      </c>
    </row>
    <row r="26" spans="1:10" ht="17.25">
      <c r="A26" s="57"/>
      <c r="B26" s="58" t="s">
        <v>101</v>
      </c>
      <c r="C26" s="40"/>
      <c r="D26" s="59"/>
      <c r="E26" s="59"/>
      <c r="F26" s="59"/>
      <c r="G26" s="60"/>
      <c r="H26" s="59"/>
      <c r="I26" s="62"/>
      <c r="J26" s="61">
        <f>SUM(J24:J25)</f>
        <v>47</v>
      </c>
    </row>
    <row r="27" spans="1:10" ht="15">
      <c r="A27" s="55"/>
      <c r="B27" s="14"/>
      <c r="C27" s="40">
        <v>1</v>
      </c>
      <c r="D27" s="41"/>
      <c r="E27" s="41"/>
      <c r="F27" s="41"/>
      <c r="G27" s="47">
        <f>SUM(D27:F27)</f>
        <v>0</v>
      </c>
      <c r="H27" s="41"/>
      <c r="I27" s="41"/>
      <c r="J27" s="43">
        <f>(G27+1.5*H27)-I27</f>
        <v>0</v>
      </c>
    </row>
    <row r="28" spans="1:10" ht="15">
      <c r="A28" s="56"/>
      <c r="B28" s="14"/>
      <c r="C28" s="45">
        <v>2</v>
      </c>
      <c r="D28" s="46"/>
      <c r="E28" s="46"/>
      <c r="F28" s="46"/>
      <c r="G28" s="47">
        <f>SUM(D28:F28)</f>
        <v>0</v>
      </c>
      <c r="H28" s="46"/>
      <c r="I28" s="46"/>
      <c r="J28" s="43">
        <f>(G28+1.5*H28)-I28</f>
        <v>0</v>
      </c>
    </row>
    <row r="29" spans="1:10" ht="17.25">
      <c r="A29" s="57"/>
      <c r="B29" s="58"/>
      <c r="C29" s="40"/>
      <c r="D29" s="59"/>
      <c r="E29" s="59"/>
      <c r="F29" s="59"/>
      <c r="G29" s="60"/>
      <c r="H29" s="59"/>
      <c r="I29" s="62"/>
      <c r="J29" s="61">
        <f>SUM(J27:J28)</f>
        <v>0</v>
      </c>
    </row>
    <row r="30" spans="1:10" ht="15">
      <c r="A30" s="55"/>
      <c r="B30" s="14"/>
      <c r="C30" s="40">
        <v>1</v>
      </c>
      <c r="D30" s="41"/>
      <c r="E30" s="41"/>
      <c r="F30" s="41"/>
      <c r="G30" s="47">
        <f>SUM(D30:F30)</f>
        <v>0</v>
      </c>
      <c r="H30" s="41"/>
      <c r="I30" s="41"/>
      <c r="J30" s="43">
        <f>(G30+1.5*H30)-I30</f>
        <v>0</v>
      </c>
    </row>
    <row r="31" spans="1:10" ht="15">
      <c r="A31" s="56"/>
      <c r="B31" s="14"/>
      <c r="C31" s="45">
        <v>2</v>
      </c>
      <c r="D31" s="46"/>
      <c r="E31" s="46"/>
      <c r="F31" s="46"/>
      <c r="G31" s="47">
        <f>SUM(D31:F31)</f>
        <v>0</v>
      </c>
      <c r="H31" s="46"/>
      <c r="I31" s="46"/>
      <c r="J31" s="43">
        <f>(G31+1.5*H31)-I31</f>
        <v>0</v>
      </c>
    </row>
    <row r="32" spans="1:10" ht="17.25">
      <c r="A32" s="57"/>
      <c r="B32" s="58"/>
      <c r="C32" s="40"/>
      <c r="D32" s="59"/>
      <c r="E32" s="59"/>
      <c r="F32" s="59"/>
      <c r="G32" s="60"/>
      <c r="H32" s="59"/>
      <c r="I32" s="62"/>
      <c r="J32" s="61">
        <f>SUM(J30:J31)</f>
        <v>0</v>
      </c>
    </row>
    <row r="33" spans="1:10" ht="15">
      <c r="A33" s="55"/>
      <c r="B33" s="14"/>
      <c r="C33" s="40">
        <v>1</v>
      </c>
      <c r="D33" s="41"/>
      <c r="E33" s="41"/>
      <c r="F33" s="41"/>
      <c r="G33" s="47">
        <f>SUM(D33:F33)</f>
        <v>0</v>
      </c>
      <c r="H33" s="41"/>
      <c r="I33" s="41"/>
      <c r="J33" s="43">
        <f>(G33+1.5*H33)-I33</f>
        <v>0</v>
      </c>
    </row>
    <row r="34" spans="1:10" ht="15">
      <c r="A34" s="56"/>
      <c r="B34" s="14"/>
      <c r="C34" s="45">
        <v>2</v>
      </c>
      <c r="D34" s="46"/>
      <c r="E34" s="46"/>
      <c r="F34" s="46"/>
      <c r="G34" s="47">
        <f>SUM(D34:F34)</f>
        <v>0</v>
      </c>
      <c r="H34" s="46"/>
      <c r="I34" s="46"/>
      <c r="J34" s="43">
        <f>(G34+1.5*H34)-I34</f>
        <v>0</v>
      </c>
    </row>
    <row r="35" spans="1:10" ht="17.25">
      <c r="A35" s="57"/>
      <c r="B35" s="58"/>
      <c r="C35" s="40"/>
      <c r="D35" s="59"/>
      <c r="E35" s="59"/>
      <c r="F35" s="59"/>
      <c r="G35" s="60"/>
      <c r="H35" s="59"/>
      <c r="I35" s="62"/>
      <c r="J35" s="61">
        <f>SUM(J33:J34)</f>
        <v>0</v>
      </c>
    </row>
    <row r="36" spans="1:10" ht="15">
      <c r="A36" s="55"/>
      <c r="B36" s="14"/>
      <c r="C36" s="40">
        <v>1</v>
      </c>
      <c r="D36" s="41"/>
      <c r="E36" s="41"/>
      <c r="F36" s="41"/>
      <c r="G36" s="47">
        <f>SUM(D36:F36)</f>
        <v>0</v>
      </c>
      <c r="H36" s="41"/>
      <c r="I36" s="41"/>
      <c r="J36" s="43">
        <f>(G36+1.5*H36)-I36</f>
        <v>0</v>
      </c>
    </row>
    <row r="37" spans="1:10" ht="15">
      <c r="A37" s="56"/>
      <c r="B37" s="14"/>
      <c r="C37" s="45">
        <v>2</v>
      </c>
      <c r="D37" s="46"/>
      <c r="E37" s="46"/>
      <c r="F37" s="46"/>
      <c r="G37" s="47">
        <f>SUM(D37:F37)</f>
        <v>0</v>
      </c>
      <c r="H37" s="46"/>
      <c r="I37" s="46"/>
      <c r="J37" s="43">
        <f>(G37+1.5*H37)-I37</f>
        <v>0</v>
      </c>
    </row>
    <row r="38" spans="1:10" ht="17.25">
      <c r="A38" s="57"/>
      <c r="B38" s="58"/>
      <c r="C38" s="40"/>
      <c r="D38" s="59"/>
      <c r="E38" s="59"/>
      <c r="F38" s="59"/>
      <c r="G38" s="60"/>
      <c r="H38" s="59"/>
      <c r="I38" s="62"/>
      <c r="J38" s="61">
        <f>SUM(J36:J37)</f>
        <v>0</v>
      </c>
    </row>
    <row r="58" ht="12.75" hidden="1"/>
  </sheetData>
  <sheetProtection selectLockedCells="1" selectUnlockedCells="1"/>
  <mergeCells count="1">
    <mergeCell ref="C2:E2"/>
  </mergeCells>
  <printOptions horizontalCentered="1"/>
  <pageMargins left="0.2362204724409449" right="0.2362204724409449" top="0.7480314960629921" bottom="0.7480314960629921" header="0.5118110236220472" footer="0.5118110236220472"/>
  <pageSetup fitToHeight="3" fitToWidth="1"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48"/>
  <sheetViews>
    <sheetView view="pageBreakPreview" zoomScaleSheetLayoutView="100" workbookViewId="0" topLeftCell="A16">
      <selection activeCell="E54" sqref="E54"/>
    </sheetView>
  </sheetViews>
  <sheetFormatPr defaultColWidth="11.421875" defaultRowHeight="12.75"/>
  <cols>
    <col min="1" max="1" width="6.140625" style="1" customWidth="1"/>
    <col min="2" max="2" width="33.00390625" style="1" customWidth="1"/>
    <col min="3" max="3" width="5.57421875" style="1" customWidth="1"/>
    <col min="4" max="4" width="7.140625" style="1" customWidth="1"/>
    <col min="5" max="5" width="7.57421875" style="1" customWidth="1"/>
    <col min="6" max="6" width="7.8515625" style="1" customWidth="1"/>
    <col min="7" max="7" width="7.140625" style="1" customWidth="1"/>
    <col min="8" max="9" width="7.28125" style="1" customWidth="1"/>
    <col min="10" max="10" width="8.140625" style="1" customWidth="1"/>
    <col min="11" max="16384" width="11.421875" style="1" customWidth="1"/>
  </cols>
  <sheetData>
    <row r="1" spans="3:10" ht="17.25">
      <c r="C1" s="10" t="s">
        <v>198</v>
      </c>
      <c r="J1" s="11" t="str">
        <f>Compétition!$D$21</f>
        <v>LYON-ALGM</v>
      </c>
    </row>
    <row r="2" spans="3:5" ht="15">
      <c r="C2" s="115">
        <f>Compétition!$D$20</f>
        <v>42806</v>
      </c>
      <c r="D2" s="115"/>
      <c r="E2" s="115"/>
    </row>
    <row r="3" ht="15">
      <c r="C3" s="10" t="str">
        <f>Compétition!$D$22</f>
        <v>Compétition Régionale Trampoline Individuel</v>
      </c>
    </row>
    <row r="7" ht="24">
      <c r="E7" s="18" t="s">
        <v>88</v>
      </c>
    </row>
    <row r="8" ht="12.75">
      <c r="A8" s="33" t="s">
        <v>119</v>
      </c>
    </row>
    <row r="10" spans="1:10" ht="12.75">
      <c r="A10" s="19" t="s">
        <v>83</v>
      </c>
      <c r="B10" s="21" t="s">
        <v>90</v>
      </c>
      <c r="C10" s="35" t="s">
        <v>91</v>
      </c>
      <c r="D10" s="35"/>
      <c r="E10" s="35" t="s">
        <v>92</v>
      </c>
      <c r="F10" s="35"/>
      <c r="G10" s="35" t="s">
        <v>93</v>
      </c>
      <c r="H10" s="35" t="s">
        <v>94</v>
      </c>
      <c r="I10" s="35" t="s">
        <v>95</v>
      </c>
      <c r="J10" s="36" t="s">
        <v>84</v>
      </c>
    </row>
    <row r="11" spans="1:10" ht="12.75">
      <c r="A11" s="22"/>
      <c r="B11" s="30" t="s">
        <v>96</v>
      </c>
      <c r="C11" s="37"/>
      <c r="D11" s="38" t="s">
        <v>97</v>
      </c>
      <c r="E11" s="38" t="s">
        <v>98</v>
      </c>
      <c r="F11" s="38" t="s">
        <v>99</v>
      </c>
      <c r="G11" s="38" t="s">
        <v>100</v>
      </c>
      <c r="H11" s="30"/>
      <c r="I11" s="30"/>
      <c r="J11" s="23"/>
    </row>
    <row r="12" spans="1:10" ht="15">
      <c r="A12" s="55"/>
      <c r="B12" s="14" t="s">
        <v>105</v>
      </c>
      <c r="C12" s="40">
        <v>1</v>
      </c>
      <c r="D12" s="41">
        <v>8.6</v>
      </c>
      <c r="E12" s="41">
        <v>8.8</v>
      </c>
      <c r="F12" s="41">
        <v>8.8</v>
      </c>
      <c r="G12" s="42">
        <f>SUM(D12:F12)</f>
        <v>26.2</v>
      </c>
      <c r="H12" s="41">
        <v>1.5</v>
      </c>
      <c r="I12" s="41"/>
      <c r="J12" s="43">
        <f>(G12+1.5*H12)-I12</f>
        <v>28.45</v>
      </c>
    </row>
    <row r="13" spans="1:10" ht="15">
      <c r="A13" s="63"/>
      <c r="B13" s="15"/>
      <c r="C13" s="45">
        <v>2</v>
      </c>
      <c r="D13" s="46">
        <v>6.7</v>
      </c>
      <c r="E13" s="46">
        <v>7</v>
      </c>
      <c r="F13" s="46">
        <v>7</v>
      </c>
      <c r="G13" s="47">
        <f>SUM(D13:F13)</f>
        <v>20.7</v>
      </c>
      <c r="H13" s="46">
        <v>1</v>
      </c>
      <c r="I13" s="46"/>
      <c r="J13" s="43">
        <f>(G13+1.5*H13)-I13</f>
        <v>22.2</v>
      </c>
    </row>
    <row r="14" spans="1:10" ht="17.25">
      <c r="A14" s="64"/>
      <c r="B14" s="58" t="s">
        <v>106</v>
      </c>
      <c r="C14" s="40"/>
      <c r="D14" s="59"/>
      <c r="E14" s="59"/>
      <c r="F14" s="59"/>
      <c r="G14" s="60"/>
      <c r="H14" s="59"/>
      <c r="I14" s="59"/>
      <c r="J14" s="61">
        <f>SUM(J12:J13)</f>
        <v>50.65</v>
      </c>
    </row>
    <row r="15" spans="1:10" ht="15">
      <c r="A15" s="55"/>
      <c r="B15" s="54" t="s">
        <v>107</v>
      </c>
      <c r="C15" s="45">
        <v>1</v>
      </c>
      <c r="D15" s="46">
        <v>5</v>
      </c>
      <c r="E15" s="46">
        <v>5.4</v>
      </c>
      <c r="F15" s="46">
        <v>5.5</v>
      </c>
      <c r="G15" s="47">
        <f>SUM(D15:F15)</f>
        <v>15.9</v>
      </c>
      <c r="H15" s="46">
        <v>0.8</v>
      </c>
      <c r="I15" s="46"/>
      <c r="J15" s="43">
        <f>(G15+1.5*H15)-I15</f>
        <v>17.1</v>
      </c>
    </row>
    <row r="16" spans="1:10" ht="15">
      <c r="A16" s="63"/>
      <c r="B16" s="15"/>
      <c r="C16" s="45">
        <v>2</v>
      </c>
      <c r="D16" s="46">
        <v>7.6</v>
      </c>
      <c r="E16" s="46">
        <v>8</v>
      </c>
      <c r="F16" s="46">
        <v>7.8</v>
      </c>
      <c r="G16" s="47">
        <f>SUM(D16:F16)</f>
        <v>23.4</v>
      </c>
      <c r="H16" s="46">
        <v>1.8</v>
      </c>
      <c r="I16" s="46"/>
      <c r="J16" s="43">
        <f>(G16+1.5*H16)-I16</f>
        <v>26.099999999999998</v>
      </c>
    </row>
    <row r="17" spans="1:10" ht="17.25">
      <c r="A17" s="64"/>
      <c r="B17" s="58" t="s">
        <v>106</v>
      </c>
      <c r="C17" s="40"/>
      <c r="D17" s="59"/>
      <c r="E17" s="59"/>
      <c r="F17" s="59"/>
      <c r="G17" s="60"/>
      <c r="H17" s="59"/>
      <c r="I17" s="59"/>
      <c r="J17" s="61">
        <f>SUM(J15:J16)</f>
        <v>43.2</v>
      </c>
    </row>
    <row r="18" spans="1:10" ht="15">
      <c r="A18" s="55"/>
      <c r="B18" s="54" t="s">
        <v>189</v>
      </c>
      <c r="C18" s="45">
        <v>1</v>
      </c>
      <c r="D18" s="46">
        <v>6.8</v>
      </c>
      <c r="E18" s="46">
        <v>7</v>
      </c>
      <c r="F18" s="46">
        <v>7</v>
      </c>
      <c r="G18" s="47">
        <f>SUM(D18:F18)</f>
        <v>20.8</v>
      </c>
      <c r="H18" s="46">
        <v>1.4</v>
      </c>
      <c r="I18" s="46"/>
      <c r="J18" s="43">
        <f>(G18+1.5*H18)-I18</f>
        <v>22.9</v>
      </c>
    </row>
    <row r="19" spans="1:10" ht="15">
      <c r="A19" s="63"/>
      <c r="B19" s="15"/>
      <c r="C19" s="45">
        <v>2</v>
      </c>
      <c r="D19" s="46">
        <v>7.1</v>
      </c>
      <c r="E19" s="46">
        <v>7.6</v>
      </c>
      <c r="F19" s="46">
        <v>7.4</v>
      </c>
      <c r="G19" s="47">
        <f>SUM(D19:F19)</f>
        <v>22.1</v>
      </c>
      <c r="H19" s="46">
        <v>1.5</v>
      </c>
      <c r="I19" s="46"/>
      <c r="J19" s="43">
        <f>(G19+1.5*H19)-I19</f>
        <v>24.35</v>
      </c>
    </row>
    <row r="20" spans="1:10" ht="17.25">
      <c r="A20" s="64"/>
      <c r="B20" s="58" t="s">
        <v>106</v>
      </c>
      <c r="C20" s="40"/>
      <c r="D20" s="59"/>
      <c r="E20" s="59"/>
      <c r="F20" s="59"/>
      <c r="G20" s="60"/>
      <c r="H20" s="59"/>
      <c r="I20" s="59"/>
      <c r="J20" s="61">
        <f>SUM(J18:J19)</f>
        <v>47.25</v>
      </c>
    </row>
    <row r="21" spans="1:10" ht="15">
      <c r="A21" s="55"/>
      <c r="B21" s="54" t="s">
        <v>108</v>
      </c>
      <c r="C21" s="45">
        <v>1</v>
      </c>
      <c r="D21" s="46">
        <v>7.1</v>
      </c>
      <c r="E21" s="46">
        <v>7.5</v>
      </c>
      <c r="F21" s="46">
        <v>7.3</v>
      </c>
      <c r="G21" s="47">
        <f>SUM(D21:F21)</f>
        <v>21.9</v>
      </c>
      <c r="H21" s="46">
        <v>1.3</v>
      </c>
      <c r="I21" s="46"/>
      <c r="J21" s="43">
        <f>(G21+1.5*H21)-I21</f>
        <v>23.849999999999998</v>
      </c>
    </row>
    <row r="22" spans="1:10" ht="15">
      <c r="A22" s="63"/>
      <c r="B22" s="15"/>
      <c r="C22" s="45">
        <v>2</v>
      </c>
      <c r="D22" s="46">
        <v>6.1</v>
      </c>
      <c r="E22" s="46">
        <v>6.5</v>
      </c>
      <c r="F22" s="46">
        <v>6.6</v>
      </c>
      <c r="G22" s="47">
        <f>SUM(D22:F22)</f>
        <v>19.2</v>
      </c>
      <c r="H22" s="46">
        <v>1.3</v>
      </c>
      <c r="I22" s="46"/>
      <c r="J22" s="43">
        <f>(G22+1.5*H22)-I22</f>
        <v>21.15</v>
      </c>
    </row>
    <row r="23" spans="1:10" ht="17.25">
      <c r="A23" s="64"/>
      <c r="B23" s="58" t="s">
        <v>109</v>
      </c>
      <c r="C23" s="40"/>
      <c r="D23" s="59"/>
      <c r="E23" s="59"/>
      <c r="F23" s="59"/>
      <c r="G23" s="60"/>
      <c r="H23" s="59"/>
      <c r="I23" s="65"/>
      <c r="J23" s="61">
        <f>SUM(J21:J22)</f>
        <v>45</v>
      </c>
    </row>
    <row r="24" spans="1:10" ht="15">
      <c r="A24" s="55"/>
      <c r="B24" s="54" t="s">
        <v>190</v>
      </c>
      <c r="C24" s="45">
        <v>1</v>
      </c>
      <c r="D24" s="46">
        <v>6.9</v>
      </c>
      <c r="E24" s="46">
        <v>6.7</v>
      </c>
      <c r="F24" s="46">
        <v>7</v>
      </c>
      <c r="G24" s="47">
        <f>SUM(D24:F24)</f>
        <v>20.6</v>
      </c>
      <c r="H24" s="46">
        <v>1.4</v>
      </c>
      <c r="I24" s="46"/>
      <c r="J24" s="43">
        <f>(G24+1.5*H24)-I24</f>
        <v>22.700000000000003</v>
      </c>
    </row>
    <row r="25" spans="1:10" ht="15">
      <c r="A25" s="63"/>
      <c r="B25" s="15"/>
      <c r="C25" s="45">
        <v>2</v>
      </c>
      <c r="D25" s="46">
        <v>5.7</v>
      </c>
      <c r="E25" s="46">
        <v>6</v>
      </c>
      <c r="F25" s="46">
        <v>6</v>
      </c>
      <c r="G25" s="47">
        <f>SUM(D25:F25)</f>
        <v>17.7</v>
      </c>
      <c r="H25" s="46">
        <v>1.1</v>
      </c>
      <c r="I25" s="46"/>
      <c r="J25" s="43">
        <f>(G25+1.5*H25)-I25</f>
        <v>19.349999999999998</v>
      </c>
    </row>
    <row r="26" spans="1:10" ht="17.25">
      <c r="A26" s="64"/>
      <c r="B26" s="58" t="s">
        <v>109</v>
      </c>
      <c r="C26" s="40"/>
      <c r="D26" s="59"/>
      <c r="E26" s="59"/>
      <c r="F26" s="59"/>
      <c r="G26" s="60"/>
      <c r="H26" s="59"/>
      <c r="I26" s="59"/>
      <c r="J26" s="61">
        <f>SUM(J24:J25)</f>
        <v>42.05</v>
      </c>
    </row>
    <row r="27" spans="1:10" ht="15">
      <c r="A27" s="55"/>
      <c r="B27" s="54"/>
      <c r="C27" s="45">
        <v>1</v>
      </c>
      <c r="D27" s="46"/>
      <c r="E27" s="46"/>
      <c r="F27" s="46"/>
      <c r="G27" s="47">
        <f>SUM(D27:F27)</f>
        <v>0</v>
      </c>
      <c r="H27" s="46"/>
      <c r="I27" s="46"/>
      <c r="J27" s="43">
        <f>(G27+1.5*H27)-I27</f>
        <v>0</v>
      </c>
    </row>
    <row r="28" spans="1:10" ht="15">
      <c r="A28" s="63"/>
      <c r="B28" s="15"/>
      <c r="C28" s="45">
        <v>2</v>
      </c>
      <c r="D28" s="46"/>
      <c r="E28" s="46"/>
      <c r="F28" s="46"/>
      <c r="G28" s="47">
        <f>SUM(D28:F28)</f>
        <v>0</v>
      </c>
      <c r="H28" s="46"/>
      <c r="I28" s="46"/>
      <c r="J28" s="43">
        <f>(G28+1.5*H28)-I28</f>
        <v>0</v>
      </c>
    </row>
    <row r="29" spans="1:10" ht="17.25">
      <c r="A29" s="64"/>
      <c r="B29" s="58"/>
      <c r="C29" s="40"/>
      <c r="D29" s="59"/>
      <c r="E29" s="59"/>
      <c r="F29" s="59"/>
      <c r="G29" s="60"/>
      <c r="H29" s="59"/>
      <c r="I29" s="59"/>
      <c r="J29" s="61">
        <f>SUM(J27:J28)</f>
        <v>0</v>
      </c>
    </row>
    <row r="30" spans="1:10" ht="15">
      <c r="A30" s="55"/>
      <c r="B30" s="54"/>
      <c r="C30" s="45">
        <v>1</v>
      </c>
      <c r="D30" s="46"/>
      <c r="E30" s="46"/>
      <c r="F30" s="46"/>
      <c r="G30" s="47">
        <f>SUM(D30:F30)</f>
        <v>0</v>
      </c>
      <c r="H30" s="46"/>
      <c r="I30" s="46"/>
      <c r="J30" s="43">
        <f>(G30+1.5*H30)-I30</f>
        <v>0</v>
      </c>
    </row>
    <row r="31" spans="1:10" ht="15">
      <c r="A31" s="63"/>
      <c r="B31" s="15"/>
      <c r="C31" s="45">
        <v>2</v>
      </c>
      <c r="D31" s="46"/>
      <c r="E31" s="46"/>
      <c r="F31" s="46"/>
      <c r="G31" s="47">
        <f>SUM(D31:F31)</f>
        <v>0</v>
      </c>
      <c r="H31" s="46"/>
      <c r="I31" s="46"/>
      <c r="J31" s="43">
        <f>(G31+1.5*H31)-I31</f>
        <v>0</v>
      </c>
    </row>
    <row r="32" spans="1:10" ht="17.25">
      <c r="A32" s="64"/>
      <c r="B32" s="58"/>
      <c r="C32" s="40"/>
      <c r="D32" s="59"/>
      <c r="E32" s="59"/>
      <c r="F32" s="59"/>
      <c r="G32" s="60"/>
      <c r="H32" s="59"/>
      <c r="I32" s="59"/>
      <c r="J32" s="61">
        <f>SUM(J30:J31)</f>
        <v>0</v>
      </c>
    </row>
    <row r="33" ht="15">
      <c r="G33" s="69"/>
    </row>
    <row r="34" ht="15">
      <c r="G34" s="69"/>
    </row>
    <row r="35" spans="1:7" ht="12.75">
      <c r="A35" s="1" t="s">
        <v>117</v>
      </c>
      <c r="G35" s="15"/>
    </row>
    <row r="36" ht="15">
      <c r="G36" s="69"/>
    </row>
    <row r="37" ht="15">
      <c r="G37" s="69"/>
    </row>
    <row r="38" ht="12.75">
      <c r="G38" s="15"/>
    </row>
    <row r="48" spans="2:8" ht="12.75">
      <c r="B48" s="1" t="s">
        <v>113</v>
      </c>
      <c r="C48" s="1">
        <v>5</v>
      </c>
      <c r="G48" s="1" t="s">
        <v>118</v>
      </c>
      <c r="H48" s="1" t="s">
        <v>115</v>
      </c>
    </row>
    <row r="58" ht="12.75" hidden="1"/>
  </sheetData>
  <sheetProtection selectLockedCells="1" selectUnlockedCells="1"/>
  <mergeCells count="1">
    <mergeCell ref="C2:E2"/>
  </mergeCells>
  <printOptions horizontalCentered="1"/>
  <pageMargins left="0.2362204724409449" right="0.2362204724409449" top="0.7480314960629921" bottom="0.7480314960629921" header="0.5118110236220472" footer="0.5118110236220472"/>
  <pageSetup fitToHeight="3" fitToWidth="1"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35"/>
  <sheetViews>
    <sheetView view="pageBreakPreview" zoomScaleSheetLayoutView="100" workbookViewId="0" topLeftCell="B5">
      <selection activeCell="E54" sqref="E54"/>
    </sheetView>
  </sheetViews>
  <sheetFormatPr defaultColWidth="11.421875" defaultRowHeight="12.75"/>
  <cols>
    <col min="1" max="1" width="6.140625" style="1" customWidth="1"/>
    <col min="2" max="2" width="31.421875" style="1" customWidth="1"/>
    <col min="3" max="3" width="6.140625" style="1" customWidth="1"/>
    <col min="4" max="4" width="7.7109375" style="1" customWidth="1"/>
    <col min="5" max="7" width="8.00390625" style="1" customWidth="1"/>
    <col min="8" max="9" width="6.421875" style="1" customWidth="1"/>
    <col min="10" max="10" width="8.7109375" style="1" customWidth="1"/>
    <col min="11" max="11" width="13.00390625" style="1" customWidth="1"/>
    <col min="12" max="12" width="10.140625" style="1" customWidth="1"/>
    <col min="13" max="255" width="11.421875" style="1" customWidth="1"/>
  </cols>
  <sheetData>
    <row r="1" spans="3:10" ht="17.25">
      <c r="C1" s="34" t="s">
        <v>196</v>
      </c>
      <c r="J1" s="11" t="str">
        <f>Compétition!$D$21</f>
        <v>LYON-ALGM</v>
      </c>
    </row>
    <row r="2" spans="3:5" ht="15">
      <c r="C2" s="115">
        <f>Compétition!$D$20</f>
        <v>42806</v>
      </c>
      <c r="D2" s="115"/>
      <c r="E2" s="115"/>
    </row>
    <row r="3" ht="15">
      <c r="C3" s="10" t="str">
        <f>Compétition!$D$22</f>
        <v>Compétition Régionale Trampoline Individuel</v>
      </c>
    </row>
    <row r="7" ht="24">
      <c r="E7" s="18" t="s">
        <v>88</v>
      </c>
    </row>
    <row r="8" spans="1:13" ht="12.75">
      <c r="A8" s="1" t="s">
        <v>89</v>
      </c>
      <c r="K8" s="15"/>
      <c r="L8" s="15"/>
      <c r="M8" s="15"/>
    </row>
    <row r="9" spans="11:13" ht="12.75">
      <c r="K9" s="15"/>
      <c r="L9" s="15"/>
      <c r="M9" s="15"/>
    </row>
    <row r="10" spans="1:13" ht="12.75">
      <c r="A10" s="19" t="s">
        <v>83</v>
      </c>
      <c r="B10" s="20" t="s">
        <v>90</v>
      </c>
      <c r="C10" s="35" t="s">
        <v>91</v>
      </c>
      <c r="D10" s="35"/>
      <c r="E10" s="35" t="s">
        <v>92</v>
      </c>
      <c r="F10" s="35"/>
      <c r="G10" s="35" t="s">
        <v>93</v>
      </c>
      <c r="H10" s="35" t="s">
        <v>94</v>
      </c>
      <c r="I10" s="35" t="s">
        <v>95</v>
      </c>
      <c r="J10" s="36" t="s">
        <v>84</v>
      </c>
      <c r="K10" s="15"/>
      <c r="L10" s="15"/>
      <c r="M10" s="15"/>
    </row>
    <row r="11" spans="1:13" ht="12.75">
      <c r="A11" s="22"/>
      <c r="B11" s="30" t="s">
        <v>96</v>
      </c>
      <c r="C11" s="37"/>
      <c r="D11" s="38" t="s">
        <v>97</v>
      </c>
      <c r="E11" s="38" t="s">
        <v>98</v>
      </c>
      <c r="F11" s="38" t="s">
        <v>99</v>
      </c>
      <c r="G11" s="38" t="s">
        <v>100</v>
      </c>
      <c r="H11" s="30"/>
      <c r="I11" s="30"/>
      <c r="J11" s="23"/>
      <c r="K11" s="15"/>
      <c r="L11" s="15"/>
      <c r="M11" s="15"/>
    </row>
    <row r="12" spans="1:13" ht="15">
      <c r="A12" s="39"/>
      <c r="B12" s="14" t="s">
        <v>191</v>
      </c>
      <c r="C12" s="40">
        <v>1</v>
      </c>
      <c r="D12" s="41">
        <v>4.6</v>
      </c>
      <c r="E12" s="41">
        <v>4.1</v>
      </c>
      <c r="F12" s="41">
        <v>4.5</v>
      </c>
      <c r="G12" s="42">
        <f>SUM(D12:F12)</f>
        <v>13.2</v>
      </c>
      <c r="H12" s="41">
        <v>0.6</v>
      </c>
      <c r="I12" s="41"/>
      <c r="J12" s="43">
        <f>(G12+1.5*H12)-I12</f>
        <v>14.1</v>
      </c>
      <c r="K12" s="15"/>
      <c r="L12" s="15"/>
      <c r="M12" s="15"/>
    </row>
    <row r="13" spans="1:13" ht="15">
      <c r="A13" s="44"/>
      <c r="B13" s="15"/>
      <c r="C13" s="45">
        <v>2</v>
      </c>
      <c r="D13" s="46">
        <v>5</v>
      </c>
      <c r="E13" s="46">
        <v>5</v>
      </c>
      <c r="F13" s="46">
        <v>5</v>
      </c>
      <c r="G13" s="47">
        <f>SUM(D13:F13)</f>
        <v>15</v>
      </c>
      <c r="H13" s="46">
        <v>0.4</v>
      </c>
      <c r="I13" s="46"/>
      <c r="J13" s="43">
        <f>(G13+1.5*H13)-I13</f>
        <v>15.6</v>
      </c>
      <c r="K13" s="15"/>
      <c r="L13" s="15"/>
      <c r="M13" s="15"/>
    </row>
    <row r="14" spans="1:10" ht="17.25">
      <c r="A14" s="48"/>
      <c r="B14" s="49" t="s">
        <v>152</v>
      </c>
      <c r="C14" s="50"/>
      <c r="D14" s="16"/>
      <c r="E14" s="16"/>
      <c r="F14" s="16"/>
      <c r="G14" s="51"/>
      <c r="H14" s="16"/>
      <c r="I14" s="16"/>
      <c r="J14" s="52">
        <f>SUM(J12:J13)</f>
        <v>29.7</v>
      </c>
    </row>
    <row r="15" spans="1:10" ht="15">
      <c r="A15" s="39"/>
      <c r="B15" s="14" t="s">
        <v>192</v>
      </c>
      <c r="C15" s="45">
        <v>1</v>
      </c>
      <c r="D15" s="46">
        <v>7.2</v>
      </c>
      <c r="E15" s="46">
        <v>7.4</v>
      </c>
      <c r="F15" s="46">
        <v>7.6</v>
      </c>
      <c r="G15" s="47">
        <f>SUM(D15:F15)</f>
        <v>22.200000000000003</v>
      </c>
      <c r="H15" s="46">
        <v>0.6</v>
      </c>
      <c r="I15" s="46"/>
      <c r="J15" s="43">
        <f>(G15+1.5*H15)-I15</f>
        <v>23.1</v>
      </c>
    </row>
    <row r="16" spans="1:10" ht="15">
      <c r="A16" s="44"/>
      <c r="B16" s="15"/>
      <c r="C16" s="45">
        <v>2</v>
      </c>
      <c r="D16" s="46">
        <v>7.4</v>
      </c>
      <c r="E16" s="46">
        <v>7.3</v>
      </c>
      <c r="F16" s="46">
        <v>7.2</v>
      </c>
      <c r="G16" s="47">
        <f>SUM(D16:F16)</f>
        <v>21.9</v>
      </c>
      <c r="H16" s="46">
        <v>0.6</v>
      </c>
      <c r="I16" s="46"/>
      <c r="J16" s="43">
        <f>(G16+1.5*H16)-I16</f>
        <v>22.799999999999997</v>
      </c>
    </row>
    <row r="17" spans="1:10" ht="17.25">
      <c r="A17" s="48"/>
      <c r="B17" s="53" t="s">
        <v>102</v>
      </c>
      <c r="C17" s="50"/>
      <c r="D17" s="16"/>
      <c r="E17" s="16"/>
      <c r="F17" s="16"/>
      <c r="G17" s="51"/>
      <c r="H17" s="16"/>
      <c r="I17" s="16"/>
      <c r="J17" s="52">
        <f>SUM(J15:J16)</f>
        <v>45.9</v>
      </c>
    </row>
    <row r="18" spans="1:10" ht="15">
      <c r="A18" s="39" t="s">
        <v>85</v>
      </c>
      <c r="B18" s="14" t="s">
        <v>151</v>
      </c>
      <c r="C18" s="45">
        <v>1</v>
      </c>
      <c r="D18" s="46"/>
      <c r="E18" s="46"/>
      <c r="F18" s="46"/>
      <c r="G18" s="47">
        <f>SUM(D18:F18)</f>
        <v>0</v>
      </c>
      <c r="H18" s="46"/>
      <c r="I18" s="46"/>
      <c r="J18" s="43">
        <f>(G18+1.5*H18)-I18</f>
        <v>0</v>
      </c>
    </row>
    <row r="19" spans="1:10" ht="15">
      <c r="A19" s="44"/>
      <c r="B19" s="15"/>
      <c r="C19" s="45">
        <v>2</v>
      </c>
      <c r="D19" s="46"/>
      <c r="E19" s="46"/>
      <c r="F19" s="46"/>
      <c r="G19" s="47">
        <f>SUM(D19:F19)</f>
        <v>0</v>
      </c>
      <c r="H19" s="46"/>
      <c r="I19" s="46"/>
      <c r="J19" s="43">
        <f>(G19+1.5*H19)-I19</f>
        <v>0</v>
      </c>
    </row>
    <row r="20" spans="1:10" ht="17.25">
      <c r="A20" s="48"/>
      <c r="B20" s="49" t="s">
        <v>102</v>
      </c>
      <c r="C20" s="50"/>
      <c r="D20" s="16"/>
      <c r="E20" s="16"/>
      <c r="F20" s="16"/>
      <c r="G20" s="51"/>
      <c r="H20" s="16"/>
      <c r="I20" s="16"/>
      <c r="J20" s="52">
        <f>SUM(J18:J19)</f>
        <v>0</v>
      </c>
    </row>
    <row r="21" spans="1:10" ht="15">
      <c r="A21" s="39" t="s">
        <v>85</v>
      </c>
      <c r="B21" s="54" t="s">
        <v>193</v>
      </c>
      <c r="C21" s="45">
        <v>1</v>
      </c>
      <c r="D21" s="46"/>
      <c r="E21" s="46"/>
      <c r="F21" s="46"/>
      <c r="G21" s="47">
        <f>SUM(D21:F21)</f>
        <v>0</v>
      </c>
      <c r="H21" s="46"/>
      <c r="I21" s="46"/>
      <c r="J21" s="43">
        <f>(G21+1.5*H21)-I21</f>
        <v>0</v>
      </c>
    </row>
    <row r="22" spans="1:10" ht="15">
      <c r="A22" s="44"/>
      <c r="B22" s="54"/>
      <c r="C22" s="45">
        <v>2</v>
      </c>
      <c r="D22" s="46"/>
      <c r="E22" s="46"/>
      <c r="F22" s="46"/>
      <c r="G22" s="47">
        <f>SUM(D22:F22)</f>
        <v>0</v>
      </c>
      <c r="H22" s="46"/>
      <c r="I22" s="46"/>
      <c r="J22" s="43">
        <f>(G22+1.5*H22)-I22</f>
        <v>0</v>
      </c>
    </row>
    <row r="23" spans="1:10" ht="17.25">
      <c r="A23" s="48"/>
      <c r="B23" s="53" t="s">
        <v>102</v>
      </c>
      <c r="C23" s="50"/>
      <c r="D23" s="16"/>
      <c r="E23" s="16"/>
      <c r="F23" s="16"/>
      <c r="G23" s="51"/>
      <c r="H23" s="16"/>
      <c r="I23" s="16"/>
      <c r="J23" s="52">
        <f>SUM(J21:J22)</f>
        <v>0</v>
      </c>
    </row>
    <row r="24" spans="1:10" ht="15">
      <c r="A24" s="39"/>
      <c r="B24" s="54" t="s">
        <v>194</v>
      </c>
      <c r="C24" s="45">
        <v>1</v>
      </c>
      <c r="D24" s="46">
        <v>6.3</v>
      </c>
      <c r="E24" s="46">
        <v>6.6</v>
      </c>
      <c r="F24" s="46">
        <v>6.5</v>
      </c>
      <c r="G24" s="47">
        <f>SUM(D24:F24)</f>
        <v>19.4</v>
      </c>
      <c r="H24" s="46">
        <v>0.7</v>
      </c>
      <c r="I24" s="46"/>
      <c r="J24" s="43">
        <f>(G24+1.5*H24)-I24</f>
        <v>20.45</v>
      </c>
    </row>
    <row r="25" spans="1:10" ht="15">
      <c r="A25" s="44"/>
      <c r="B25" s="54"/>
      <c r="C25" s="45">
        <v>2</v>
      </c>
      <c r="D25" s="46">
        <v>6.2</v>
      </c>
      <c r="E25" s="46">
        <v>6.5</v>
      </c>
      <c r="F25" s="46">
        <v>6.5</v>
      </c>
      <c r="G25" s="47">
        <f>SUM(D25:F25)</f>
        <v>19.2</v>
      </c>
      <c r="H25" s="46">
        <v>0.6</v>
      </c>
      <c r="I25" s="46"/>
      <c r="J25" s="43">
        <f>(G25+1.5*H25)-I25</f>
        <v>20.099999999999998</v>
      </c>
    </row>
    <row r="26" spans="1:10" ht="17.25">
      <c r="A26" s="48"/>
      <c r="B26" s="53" t="s">
        <v>101</v>
      </c>
      <c r="C26" s="50"/>
      <c r="D26" s="16"/>
      <c r="E26" s="16"/>
      <c r="F26" s="16"/>
      <c r="G26" s="51"/>
      <c r="H26" s="16"/>
      <c r="I26" s="16"/>
      <c r="J26" s="52">
        <f>SUM(J24:J25)</f>
        <v>40.55</v>
      </c>
    </row>
    <row r="27" spans="1:10" ht="15">
      <c r="A27" s="39"/>
      <c r="B27" s="54" t="s">
        <v>195</v>
      </c>
      <c r="C27" s="45">
        <v>1</v>
      </c>
      <c r="D27" s="46">
        <v>6.6</v>
      </c>
      <c r="E27" s="46">
        <v>7</v>
      </c>
      <c r="F27" s="46">
        <v>6.8</v>
      </c>
      <c r="G27" s="47">
        <f>SUM(D27:F27)</f>
        <v>20.4</v>
      </c>
      <c r="H27" s="46">
        <v>0.7</v>
      </c>
      <c r="I27" s="46"/>
      <c r="J27" s="43">
        <f>(G27+1.5*H27)-I27</f>
        <v>21.45</v>
      </c>
    </row>
    <row r="28" spans="1:10" ht="15">
      <c r="A28" s="44"/>
      <c r="B28" s="54"/>
      <c r="C28" s="45">
        <v>2</v>
      </c>
      <c r="D28" s="46">
        <v>7.1</v>
      </c>
      <c r="E28" s="46">
        <v>7.5</v>
      </c>
      <c r="F28" s="46">
        <v>7.3</v>
      </c>
      <c r="G28" s="47">
        <f>SUM(D28:F28)</f>
        <v>21.9</v>
      </c>
      <c r="H28" s="46">
        <v>0.7</v>
      </c>
      <c r="I28" s="46"/>
      <c r="J28" s="43">
        <f>(G28+1.5*H28)-I28</f>
        <v>22.95</v>
      </c>
    </row>
    <row r="29" spans="1:10" ht="17.25">
      <c r="A29" s="48"/>
      <c r="B29" s="53" t="s">
        <v>101</v>
      </c>
      <c r="C29" s="50"/>
      <c r="D29" s="16"/>
      <c r="E29" s="16"/>
      <c r="F29" s="16"/>
      <c r="G29" s="51"/>
      <c r="H29" s="16"/>
      <c r="I29" s="16"/>
      <c r="J29" s="52">
        <f>SUM(J27:J28)</f>
        <v>44.4</v>
      </c>
    </row>
    <row r="30" spans="1:10" ht="15">
      <c r="A30" s="39"/>
      <c r="B30" s="54" t="s">
        <v>103</v>
      </c>
      <c r="C30" s="45">
        <v>1</v>
      </c>
      <c r="D30" s="46">
        <v>8</v>
      </c>
      <c r="E30" s="46">
        <v>8.2</v>
      </c>
      <c r="F30" s="46">
        <v>8.4</v>
      </c>
      <c r="G30" s="47">
        <f>SUM(D30:F30)</f>
        <v>24.6</v>
      </c>
      <c r="H30" s="46">
        <v>0.8</v>
      </c>
      <c r="I30" s="46"/>
      <c r="J30" s="43">
        <f>(G30+1.5*H30)-I30</f>
        <v>25.8</v>
      </c>
    </row>
    <row r="31" spans="1:10" ht="15">
      <c r="A31" s="44"/>
      <c r="B31" s="54"/>
      <c r="C31" s="45">
        <v>2</v>
      </c>
      <c r="D31" s="46">
        <v>7.8</v>
      </c>
      <c r="E31" s="46">
        <v>7.5</v>
      </c>
      <c r="F31" s="46">
        <v>7.9</v>
      </c>
      <c r="G31" s="47">
        <f>SUM(D31:F31)</f>
        <v>23.200000000000003</v>
      </c>
      <c r="H31" s="46">
        <v>0.8</v>
      </c>
      <c r="I31" s="46"/>
      <c r="J31" s="43">
        <f>(G31+1.5*H31)-I31</f>
        <v>24.400000000000002</v>
      </c>
    </row>
    <row r="32" spans="1:10" ht="17.25">
      <c r="A32" s="48"/>
      <c r="B32" s="53" t="s">
        <v>101</v>
      </c>
      <c r="C32" s="50"/>
      <c r="D32" s="16"/>
      <c r="E32" s="16"/>
      <c r="F32" s="16"/>
      <c r="G32" s="51"/>
      <c r="H32" s="16"/>
      <c r="I32" s="16"/>
      <c r="J32" s="52">
        <f>SUM(J30:J31)</f>
        <v>50.2</v>
      </c>
    </row>
    <row r="33" spans="1:10" ht="15">
      <c r="A33" s="39"/>
      <c r="B33" s="54"/>
      <c r="C33" s="45">
        <v>1</v>
      </c>
      <c r="D33" s="46"/>
      <c r="E33" s="46"/>
      <c r="F33" s="46"/>
      <c r="G33" s="47">
        <f>SUM(D33:F33)</f>
        <v>0</v>
      </c>
      <c r="H33" s="46"/>
      <c r="I33" s="46"/>
      <c r="J33" s="43">
        <f>(G33+1.5*H33)-I33</f>
        <v>0</v>
      </c>
    </row>
    <row r="34" spans="1:10" ht="15">
      <c r="A34" s="44"/>
      <c r="B34" s="54"/>
      <c r="C34" s="45">
        <v>2</v>
      </c>
      <c r="D34" s="46"/>
      <c r="E34" s="46"/>
      <c r="F34" s="46"/>
      <c r="G34" s="47">
        <f>SUM(D34:F34)</f>
        <v>0</v>
      </c>
      <c r="H34" s="46"/>
      <c r="I34" s="46"/>
      <c r="J34" s="43">
        <f>(G34+1.5*H34)-I34</f>
        <v>0</v>
      </c>
    </row>
    <row r="35" spans="1:10" ht="17.25">
      <c r="A35" s="48"/>
      <c r="B35" s="53"/>
      <c r="C35" s="50"/>
      <c r="D35" s="16"/>
      <c r="E35" s="16"/>
      <c r="F35" s="16"/>
      <c r="G35" s="51"/>
      <c r="H35" s="16"/>
      <c r="I35" s="16"/>
      <c r="J35" s="52">
        <f>SUM(J33:J34)</f>
        <v>0</v>
      </c>
    </row>
    <row r="58" ht="12.75" hidden="1"/>
  </sheetData>
  <sheetProtection selectLockedCells="1" selectUnlockedCells="1"/>
  <mergeCells count="1">
    <mergeCell ref="C2:E2"/>
  </mergeCells>
  <printOptions horizontalCentered="1"/>
  <pageMargins left="0.2362204724409449" right="0.2362204724409449" top="0.7480314960629921" bottom="0.7480314960629921" header="0.5118110236220472" footer="0.5118110236220472"/>
  <pageSetup fitToHeight="3" fitToWidth="1"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N44"/>
  <sheetViews>
    <sheetView view="pageBreakPreview" zoomScaleSheetLayoutView="100" workbookViewId="0" topLeftCell="A33">
      <selection activeCell="E54" sqref="E54"/>
    </sheetView>
  </sheetViews>
  <sheetFormatPr defaultColWidth="11.421875" defaultRowHeight="12.75"/>
  <cols>
    <col min="1" max="1" width="6.140625" style="1" customWidth="1"/>
    <col min="2" max="2" width="32.8515625" style="1" customWidth="1"/>
    <col min="3" max="3" width="5.00390625" style="1" customWidth="1"/>
    <col min="4" max="4" width="7.140625" style="1" customWidth="1"/>
    <col min="5" max="5" width="7.8515625" style="1" customWidth="1"/>
    <col min="6" max="6" width="7.421875" style="1" customWidth="1"/>
    <col min="7" max="7" width="7.8515625" style="1" customWidth="1"/>
    <col min="8" max="9" width="7.140625" style="1" customWidth="1"/>
    <col min="10" max="10" width="8.421875" style="1" customWidth="1"/>
    <col min="11" max="11" width="2.28125" style="1" customWidth="1"/>
    <col min="12" max="12" width="19.8515625" style="1" customWidth="1"/>
    <col min="13" max="16384" width="11.421875" style="1" customWidth="1"/>
  </cols>
  <sheetData>
    <row r="1" spans="3:10" ht="17.25">
      <c r="C1" s="10" t="s">
        <v>202</v>
      </c>
      <c r="J1" s="11" t="str">
        <f>Compétition!$D$21</f>
        <v>LYON-ALGM</v>
      </c>
    </row>
    <row r="2" spans="3:5" ht="15">
      <c r="C2" s="115">
        <f>Compétition!$D$20</f>
        <v>42806</v>
      </c>
      <c r="D2" s="115"/>
      <c r="E2" s="115"/>
    </row>
    <row r="3" ht="15">
      <c r="C3" s="10" t="str">
        <f>Compétition!$D$22</f>
        <v>Compétition Régionale Trampoline Individuel</v>
      </c>
    </row>
    <row r="7" ht="24">
      <c r="E7" s="18" t="s">
        <v>88</v>
      </c>
    </row>
    <row r="8" ht="12.75">
      <c r="A8" s="1" t="s">
        <v>104</v>
      </c>
    </row>
    <row r="10" spans="1:10" ht="12.75">
      <c r="A10" s="19" t="s">
        <v>83</v>
      </c>
      <c r="B10" s="21" t="s">
        <v>90</v>
      </c>
      <c r="C10" s="35" t="s">
        <v>91</v>
      </c>
      <c r="D10" s="35"/>
      <c r="E10" s="35" t="s">
        <v>92</v>
      </c>
      <c r="F10" s="35"/>
      <c r="G10" s="35" t="s">
        <v>93</v>
      </c>
      <c r="H10" s="35" t="s">
        <v>94</v>
      </c>
      <c r="I10" s="35" t="s">
        <v>95</v>
      </c>
      <c r="J10" s="36" t="s">
        <v>84</v>
      </c>
    </row>
    <row r="11" spans="1:10" ht="12.75">
      <c r="A11" s="22"/>
      <c r="B11" s="30" t="s">
        <v>96</v>
      </c>
      <c r="C11" s="37"/>
      <c r="D11" s="38" t="s">
        <v>97</v>
      </c>
      <c r="E11" s="38" t="s">
        <v>98</v>
      </c>
      <c r="F11" s="38" t="s">
        <v>99</v>
      </c>
      <c r="G11" s="38" t="s">
        <v>100</v>
      </c>
      <c r="H11" s="30"/>
      <c r="I11" s="30"/>
      <c r="J11" s="23"/>
    </row>
    <row r="12" spans="1:12" ht="15">
      <c r="A12" s="55"/>
      <c r="B12" s="14" t="s">
        <v>203</v>
      </c>
      <c r="C12" s="40">
        <v>1</v>
      </c>
      <c r="D12" s="41">
        <v>6.1</v>
      </c>
      <c r="E12" s="41">
        <v>5.9</v>
      </c>
      <c r="F12" s="41">
        <v>6.2</v>
      </c>
      <c r="G12" s="42">
        <f>SUM(D12:F12)</f>
        <v>18.2</v>
      </c>
      <c r="H12" s="41">
        <v>0.5</v>
      </c>
      <c r="I12" s="41"/>
      <c r="J12" s="43">
        <f>(G12+1.5*H12)-I12</f>
        <v>18.95</v>
      </c>
      <c r="L12" s="1" t="s">
        <v>148</v>
      </c>
    </row>
    <row r="13" spans="1:10" ht="15">
      <c r="A13" s="63"/>
      <c r="B13" s="15"/>
      <c r="C13" s="45">
        <v>2</v>
      </c>
      <c r="D13" s="46">
        <v>7.1</v>
      </c>
      <c r="E13" s="46">
        <v>7.2</v>
      </c>
      <c r="F13" s="46">
        <v>7.3</v>
      </c>
      <c r="G13" s="47">
        <f>SUM(D13:F13)</f>
        <v>21.6</v>
      </c>
      <c r="H13" s="46">
        <v>0.7</v>
      </c>
      <c r="I13" s="46"/>
      <c r="J13" s="43">
        <f>(G13+1.5*H13)-I13</f>
        <v>22.650000000000002</v>
      </c>
    </row>
    <row r="14" spans="1:10" ht="17.25">
      <c r="A14" s="64"/>
      <c r="B14" s="58" t="s">
        <v>101</v>
      </c>
      <c r="C14" s="40"/>
      <c r="D14" s="59"/>
      <c r="E14" s="59"/>
      <c r="F14" s="59"/>
      <c r="G14" s="60"/>
      <c r="H14" s="59"/>
      <c r="I14" s="59"/>
      <c r="J14" s="61">
        <f>SUM(J12:J13)</f>
        <v>41.6</v>
      </c>
    </row>
    <row r="15" spans="1:10" ht="15">
      <c r="A15" s="55"/>
      <c r="B15" s="54" t="s">
        <v>204</v>
      </c>
      <c r="C15" s="45">
        <v>1</v>
      </c>
      <c r="D15" s="46">
        <v>8.8</v>
      </c>
      <c r="E15" s="46">
        <v>8.8</v>
      </c>
      <c r="F15" s="46">
        <v>8.4</v>
      </c>
      <c r="G15" s="47">
        <f>SUM(D15:F15)</f>
        <v>26</v>
      </c>
      <c r="H15" s="46">
        <v>0.8</v>
      </c>
      <c r="I15" s="46"/>
      <c r="J15" s="43">
        <f>(G15+1.5*H15)-I15</f>
        <v>27.2</v>
      </c>
    </row>
    <row r="16" spans="1:10" ht="15">
      <c r="A16" s="63"/>
      <c r="B16" s="15"/>
      <c r="C16" s="45">
        <v>2</v>
      </c>
      <c r="D16" s="46">
        <v>9</v>
      </c>
      <c r="E16" s="46">
        <v>9</v>
      </c>
      <c r="F16" s="46">
        <v>8.6</v>
      </c>
      <c r="G16" s="47">
        <f>SUM(D16:F16)</f>
        <v>26.6</v>
      </c>
      <c r="H16" s="46">
        <v>0.8</v>
      </c>
      <c r="I16" s="46"/>
      <c r="J16" s="43">
        <f>(G16+1.5*H16)-I16</f>
        <v>27.8</v>
      </c>
    </row>
    <row r="17" spans="1:14" ht="17.25">
      <c r="A17" s="64"/>
      <c r="B17" s="58" t="s">
        <v>106</v>
      </c>
      <c r="C17" s="40"/>
      <c r="D17" s="59"/>
      <c r="E17" s="59"/>
      <c r="F17" s="59"/>
      <c r="G17" s="60"/>
      <c r="H17" s="59"/>
      <c r="I17" s="59"/>
      <c r="J17" s="61">
        <f>SUM(J15:J16)</f>
        <v>55</v>
      </c>
      <c r="L17" s="15"/>
      <c r="M17" s="15"/>
      <c r="N17" s="15"/>
    </row>
    <row r="18" spans="1:14" ht="15">
      <c r="A18" s="55"/>
      <c r="B18" s="54" t="s">
        <v>205</v>
      </c>
      <c r="C18" s="45">
        <v>1</v>
      </c>
      <c r="D18" s="46">
        <v>7.5</v>
      </c>
      <c r="E18" s="46">
        <v>7.6</v>
      </c>
      <c r="F18" s="46">
        <v>8</v>
      </c>
      <c r="G18" s="47">
        <f>SUM(D18:F18)</f>
        <v>23.1</v>
      </c>
      <c r="H18" s="46">
        <v>0.8</v>
      </c>
      <c r="I18" s="46"/>
      <c r="J18" s="43">
        <f>(G18+1.5*H18)-I18</f>
        <v>24.3</v>
      </c>
      <c r="L18" s="15"/>
      <c r="M18" s="15"/>
      <c r="N18" s="15"/>
    </row>
    <row r="19" spans="1:14" ht="15">
      <c r="A19" s="63"/>
      <c r="B19" s="15"/>
      <c r="C19" s="45">
        <v>2</v>
      </c>
      <c r="D19" s="46">
        <v>8.9</v>
      </c>
      <c r="E19" s="46">
        <v>9.2</v>
      </c>
      <c r="F19" s="46">
        <v>9</v>
      </c>
      <c r="G19" s="47">
        <f>SUM(D19:F19)</f>
        <v>27.1</v>
      </c>
      <c r="H19" s="46">
        <v>0.8</v>
      </c>
      <c r="I19" s="46"/>
      <c r="J19" s="43">
        <f>(G19+1.5*H19)-I19</f>
        <v>28.3</v>
      </c>
      <c r="L19" s="15"/>
      <c r="M19" s="15"/>
      <c r="N19" s="15"/>
    </row>
    <row r="20" spans="1:14" ht="17.25">
      <c r="A20" s="64"/>
      <c r="B20" s="58" t="s">
        <v>106</v>
      </c>
      <c r="C20" s="40"/>
      <c r="D20" s="59"/>
      <c r="E20" s="59"/>
      <c r="F20" s="59"/>
      <c r="G20" s="47"/>
      <c r="H20" s="59"/>
      <c r="I20" s="59"/>
      <c r="J20" s="61">
        <f>SUM(J18:J19)</f>
        <v>52.6</v>
      </c>
      <c r="L20" s="15"/>
      <c r="M20" s="15"/>
      <c r="N20" s="15"/>
    </row>
    <row r="21" spans="1:14" ht="15">
      <c r="A21" s="55" t="s">
        <v>246</v>
      </c>
      <c r="B21" s="54" t="s">
        <v>206</v>
      </c>
      <c r="C21" s="45">
        <v>1</v>
      </c>
      <c r="D21" s="46"/>
      <c r="E21" s="46"/>
      <c r="F21" s="46"/>
      <c r="G21" s="47">
        <f>SUM(D21:F21)</f>
        <v>0</v>
      </c>
      <c r="H21" s="46"/>
      <c r="I21" s="46"/>
      <c r="J21" s="43">
        <f>(G21+1.5*H21)-I21</f>
        <v>0</v>
      </c>
      <c r="L21" s="15"/>
      <c r="M21" s="15"/>
      <c r="N21" s="15"/>
    </row>
    <row r="22" spans="1:14" ht="15">
      <c r="A22" s="63"/>
      <c r="B22" s="15"/>
      <c r="C22" s="45">
        <v>2</v>
      </c>
      <c r="D22" s="46"/>
      <c r="E22" s="46"/>
      <c r="F22" s="46"/>
      <c r="G22" s="47">
        <f>SUM(D22:F22)</f>
        <v>0</v>
      </c>
      <c r="H22" s="46"/>
      <c r="I22" s="46"/>
      <c r="J22" s="43">
        <f>(G22+1.5*H22)-I22</f>
        <v>0</v>
      </c>
      <c r="L22" s="15"/>
      <c r="M22" s="15"/>
      <c r="N22" s="15"/>
    </row>
    <row r="23" spans="1:14" ht="17.25">
      <c r="A23" s="64"/>
      <c r="B23" s="58" t="s">
        <v>116</v>
      </c>
      <c r="C23" s="48"/>
      <c r="D23" s="58"/>
      <c r="E23" s="58"/>
      <c r="F23" s="58"/>
      <c r="G23" s="58"/>
      <c r="H23" s="58"/>
      <c r="I23" s="65"/>
      <c r="J23" s="61">
        <f>SUM(J21:J22)</f>
        <v>0</v>
      </c>
      <c r="L23" s="15"/>
      <c r="M23" s="15"/>
      <c r="N23" s="15"/>
    </row>
    <row r="24" spans="1:14" ht="15">
      <c r="A24" s="55" t="s">
        <v>85</v>
      </c>
      <c r="B24" s="54" t="s">
        <v>207</v>
      </c>
      <c r="C24" s="45">
        <v>1</v>
      </c>
      <c r="D24" s="46"/>
      <c r="E24" s="46"/>
      <c r="F24" s="46"/>
      <c r="G24" s="47">
        <f>SUM(D24:F24)</f>
        <v>0</v>
      </c>
      <c r="H24" s="46"/>
      <c r="I24" s="46"/>
      <c r="J24" s="43">
        <f>(G24+1.5*H24)-I24</f>
        <v>0</v>
      </c>
      <c r="L24" s="15"/>
      <c r="M24" s="15"/>
      <c r="N24" s="15"/>
    </row>
    <row r="25" spans="1:10" ht="15">
      <c r="A25" s="63"/>
      <c r="B25" s="15"/>
      <c r="C25" s="45">
        <v>2</v>
      </c>
      <c r="D25" s="46"/>
      <c r="E25" s="46"/>
      <c r="F25" s="46"/>
      <c r="G25" s="47">
        <f>SUM(D25:F25)</f>
        <v>0</v>
      </c>
      <c r="H25" s="46"/>
      <c r="I25" s="46"/>
      <c r="J25" s="43">
        <f>(G25+1.5*H25)-I25</f>
        <v>0</v>
      </c>
    </row>
    <row r="26" spans="1:10" ht="17.25">
      <c r="A26" s="64"/>
      <c r="B26" s="58" t="s">
        <v>102</v>
      </c>
      <c r="C26" s="48"/>
      <c r="D26" s="58"/>
      <c r="E26" s="58"/>
      <c r="F26" s="58"/>
      <c r="G26" s="58"/>
      <c r="H26" s="58"/>
      <c r="I26" s="65"/>
      <c r="J26" s="61">
        <f>SUM(J24:J25)</f>
        <v>0</v>
      </c>
    </row>
    <row r="27" spans="1:10" ht="15">
      <c r="A27" s="55" t="s">
        <v>85</v>
      </c>
      <c r="B27" s="54" t="s">
        <v>208</v>
      </c>
      <c r="C27" s="45">
        <v>1</v>
      </c>
      <c r="D27" s="46"/>
      <c r="E27" s="46"/>
      <c r="F27" s="46"/>
      <c r="G27" s="47">
        <f>SUM(D27:F27)</f>
        <v>0</v>
      </c>
      <c r="H27" s="46"/>
      <c r="I27" s="46"/>
      <c r="J27" s="43">
        <f>(G27+1.5*H27)-I27</f>
        <v>0</v>
      </c>
    </row>
    <row r="28" spans="1:10" ht="15">
      <c r="A28" s="63"/>
      <c r="B28" s="15"/>
      <c r="C28" s="45">
        <v>2</v>
      </c>
      <c r="D28" s="46"/>
      <c r="E28" s="46"/>
      <c r="F28" s="46"/>
      <c r="G28" s="47">
        <f>SUM(D28:F28)</f>
        <v>0</v>
      </c>
      <c r="H28" s="46"/>
      <c r="I28" s="46"/>
      <c r="J28" s="43">
        <f>(G28+1.5*H28)-I28</f>
        <v>0</v>
      </c>
    </row>
    <row r="29" spans="1:10" ht="17.25">
      <c r="A29" s="64"/>
      <c r="B29" s="58" t="s">
        <v>102</v>
      </c>
      <c r="C29" s="48"/>
      <c r="D29" s="58"/>
      <c r="E29" s="58"/>
      <c r="F29" s="58"/>
      <c r="G29" s="58"/>
      <c r="H29" s="58"/>
      <c r="I29" s="58"/>
      <c r="J29" s="61">
        <f>SUM(J27:J28)</f>
        <v>0</v>
      </c>
    </row>
    <row r="30" spans="1:10" s="15" customFormat="1" ht="15">
      <c r="A30" s="55"/>
      <c r="B30" s="54" t="s">
        <v>209</v>
      </c>
      <c r="C30" s="45">
        <v>1</v>
      </c>
      <c r="D30" s="46">
        <v>7.5</v>
      </c>
      <c r="E30" s="46">
        <v>7.7</v>
      </c>
      <c r="F30" s="46">
        <v>7.7</v>
      </c>
      <c r="G30" s="47">
        <f>SUM(D30:F30)</f>
        <v>22.9</v>
      </c>
      <c r="H30" s="46">
        <v>0.9</v>
      </c>
      <c r="I30" s="46"/>
      <c r="J30" s="43">
        <f>(G30+1.5*H30)-I30</f>
        <v>24.25</v>
      </c>
    </row>
    <row r="31" spans="1:10" s="15" customFormat="1" ht="15">
      <c r="A31" s="63"/>
      <c r="C31" s="45">
        <v>2</v>
      </c>
      <c r="D31" s="46">
        <v>7.1</v>
      </c>
      <c r="E31" s="46">
        <v>7.2</v>
      </c>
      <c r="F31" s="46">
        <v>7</v>
      </c>
      <c r="G31" s="47">
        <f>SUM(D31:F31)</f>
        <v>21.3</v>
      </c>
      <c r="H31" s="46">
        <v>0.8</v>
      </c>
      <c r="I31" s="46"/>
      <c r="J31" s="43">
        <f>(G31+1.5*H31)-I31</f>
        <v>22.5</v>
      </c>
    </row>
    <row r="32" spans="1:10" s="15" customFormat="1" ht="17.25">
      <c r="A32" s="48"/>
      <c r="B32" s="58" t="s">
        <v>116</v>
      </c>
      <c r="C32" s="48"/>
      <c r="D32" s="58"/>
      <c r="E32" s="58"/>
      <c r="F32" s="58"/>
      <c r="G32" s="58"/>
      <c r="H32" s="58"/>
      <c r="I32" s="58"/>
      <c r="J32" s="61">
        <f>SUM(J30:J31)</f>
        <v>46.75</v>
      </c>
    </row>
    <row r="33" spans="1:10" ht="15">
      <c r="A33" s="55"/>
      <c r="B33" s="54"/>
      <c r="C33" s="45">
        <v>1</v>
      </c>
      <c r="D33" s="46"/>
      <c r="E33" s="46"/>
      <c r="F33" s="46"/>
      <c r="G33" s="47">
        <f>SUM(D33:F33)</f>
        <v>0</v>
      </c>
      <c r="H33" s="46"/>
      <c r="I33" s="46"/>
      <c r="J33" s="43">
        <f>(G33+1.5*H33)-I33</f>
        <v>0</v>
      </c>
    </row>
    <row r="34" spans="1:10" ht="15">
      <c r="A34" s="63"/>
      <c r="B34" s="15"/>
      <c r="C34" s="45">
        <v>2</v>
      </c>
      <c r="D34" s="46"/>
      <c r="E34" s="46"/>
      <c r="F34" s="46"/>
      <c r="G34" s="47">
        <f>SUM(D34:F34)</f>
        <v>0</v>
      </c>
      <c r="H34" s="46"/>
      <c r="I34" s="46"/>
      <c r="J34" s="43">
        <f>(G34+1.5*H34)-I34</f>
        <v>0</v>
      </c>
    </row>
    <row r="35" spans="1:10" ht="17.25">
      <c r="A35" s="64"/>
      <c r="B35" s="58"/>
      <c r="C35" s="40"/>
      <c r="D35" s="59"/>
      <c r="E35" s="59"/>
      <c r="F35" s="59"/>
      <c r="G35" s="60"/>
      <c r="H35" s="59"/>
      <c r="I35" s="59"/>
      <c r="J35" s="61">
        <f>SUM(J33:J34)</f>
        <v>0</v>
      </c>
    </row>
    <row r="36" spans="1:10" ht="15">
      <c r="A36" s="55"/>
      <c r="B36" s="54"/>
      <c r="C36" s="45">
        <v>1</v>
      </c>
      <c r="D36" s="46"/>
      <c r="E36" s="46"/>
      <c r="F36" s="46"/>
      <c r="G36" s="47">
        <f>SUM(D36:F36)</f>
        <v>0</v>
      </c>
      <c r="H36" s="46"/>
      <c r="I36" s="46"/>
      <c r="J36" s="43">
        <f>(G36+1.5*H36)-I36</f>
        <v>0</v>
      </c>
    </row>
    <row r="37" spans="1:10" ht="15">
      <c r="A37" s="63"/>
      <c r="B37" s="15"/>
      <c r="C37" s="45">
        <v>2</v>
      </c>
      <c r="D37" s="46"/>
      <c r="E37" s="46"/>
      <c r="F37" s="46"/>
      <c r="G37" s="47">
        <f>SUM(D37:F37)</f>
        <v>0</v>
      </c>
      <c r="H37" s="46"/>
      <c r="I37" s="46"/>
      <c r="J37" s="43">
        <f>(G37+1.5*H37)-I37</f>
        <v>0</v>
      </c>
    </row>
    <row r="38" spans="1:10" ht="17.25">
      <c r="A38" s="64"/>
      <c r="B38" s="58"/>
      <c r="C38" s="40"/>
      <c r="D38" s="59"/>
      <c r="E38" s="59"/>
      <c r="F38" s="59"/>
      <c r="G38" s="60"/>
      <c r="H38" s="59"/>
      <c r="I38" s="65"/>
      <c r="J38" s="61">
        <f>SUM(J36:J37)</f>
        <v>0</v>
      </c>
    </row>
    <row r="39" spans="1:10" s="15" customFormat="1" ht="15">
      <c r="A39" s="55"/>
      <c r="B39" s="54"/>
      <c r="C39" s="45">
        <v>1</v>
      </c>
      <c r="D39" s="46"/>
      <c r="E39" s="46"/>
      <c r="F39" s="46"/>
      <c r="G39" s="47">
        <f>SUM(D39:F39)</f>
        <v>0</v>
      </c>
      <c r="H39" s="46"/>
      <c r="I39" s="46"/>
      <c r="J39" s="43">
        <f>(G39+1.5*H39)-I39</f>
        <v>0</v>
      </c>
    </row>
    <row r="40" spans="1:10" s="15" customFormat="1" ht="15">
      <c r="A40" s="63"/>
      <c r="C40" s="45">
        <v>2</v>
      </c>
      <c r="D40" s="46"/>
      <c r="E40" s="46"/>
      <c r="F40" s="46"/>
      <c r="G40" s="47">
        <f>SUM(D40:F40)</f>
        <v>0</v>
      </c>
      <c r="H40" s="46"/>
      <c r="I40" s="46"/>
      <c r="J40" s="43">
        <f>(G40+1.5*H40)-I40</f>
        <v>0</v>
      </c>
    </row>
    <row r="41" spans="1:10" s="15" customFormat="1" ht="17.25">
      <c r="A41" s="48"/>
      <c r="B41" s="58"/>
      <c r="C41" s="48"/>
      <c r="D41" s="58"/>
      <c r="E41" s="58"/>
      <c r="F41" s="58"/>
      <c r="G41" s="58"/>
      <c r="H41" s="58"/>
      <c r="I41" s="58"/>
      <c r="J41" s="61">
        <f>SUM(J39:J40)</f>
        <v>0</v>
      </c>
    </row>
    <row r="44" spans="2:8" ht="12.75">
      <c r="B44" s="1" t="s">
        <v>113</v>
      </c>
      <c r="C44" s="1">
        <v>8</v>
      </c>
      <c r="G44" s="15" t="s">
        <v>114</v>
      </c>
      <c r="H44" s="53" t="s">
        <v>115</v>
      </c>
    </row>
    <row r="58" ht="12.75" hidden="1"/>
  </sheetData>
  <sheetProtection selectLockedCells="1" selectUnlockedCells="1"/>
  <mergeCells count="1">
    <mergeCell ref="C2:E2"/>
  </mergeCells>
  <printOptions horizontalCentered="1"/>
  <pageMargins left="0.2362204724409449" right="0.2362204724409449" top="0.7480314960629921" bottom="0.7480314960629921" header="0.5118110236220472" footer="0.5118110236220472"/>
  <pageSetup fitToHeight="3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Sandrine PENJON</cp:lastModifiedBy>
  <cp:lastPrinted>2017-03-20T10:47:25Z</cp:lastPrinted>
  <dcterms:modified xsi:type="dcterms:W3CDTF">2017-05-04T17:58:49Z</dcterms:modified>
  <cp:category/>
  <cp:version/>
  <cp:contentType/>
  <cp:contentStatus/>
</cp:coreProperties>
</file>